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5" yWindow="315" windowWidth="13950" windowHeight="684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Sheet1!$B$48:$H$59</definedName>
  </definedNames>
  <calcPr calcId="125725"/>
</workbook>
</file>

<file path=xl/calcChain.xml><?xml version="1.0" encoding="utf-8"?>
<calcChain xmlns="http://schemas.openxmlformats.org/spreadsheetml/2006/main">
  <c r="M18" i="1"/>
  <c r="M32"/>
  <c r="M47"/>
  <c r="M54"/>
  <c r="F32"/>
  <c r="F47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B35"/>
  <c r="G34"/>
  <c r="B29"/>
  <c r="B30" s="1"/>
  <c r="B31" s="1"/>
  <c r="B32" s="1"/>
  <c r="B33" s="1"/>
  <c r="B34" s="1"/>
  <c r="K30" l="1"/>
  <c r="K31" s="1"/>
  <c r="K32" s="1"/>
  <c r="K33" s="1"/>
  <c r="K34" s="1"/>
  <c r="K35" s="1"/>
  <c r="D29"/>
  <c r="K36" l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D35"/>
  <c r="D30"/>
  <c r="C30" s="1"/>
  <c r="D31"/>
  <c r="C31" l="1"/>
  <c r="D32"/>
  <c r="D34" l="1"/>
  <c r="D33"/>
  <c r="C33" s="1"/>
  <c r="C32"/>
  <c r="C34" l="1"/>
  <c r="C35"/>
  <c r="D4" l="1"/>
  <c r="B5"/>
  <c r="B6" s="1"/>
  <c r="B7" s="1"/>
  <c r="B8" s="1"/>
  <c r="B9" s="1"/>
  <c r="B10" s="1"/>
  <c r="B11" s="1"/>
  <c r="B12" s="1"/>
  <c r="K5"/>
  <c r="D5" s="1"/>
  <c r="C5" l="1"/>
  <c r="B13"/>
  <c r="B14" s="1"/>
  <c r="B15" s="1"/>
  <c r="B16" s="1"/>
  <c r="B17" s="1"/>
  <c r="B18" l="1"/>
  <c r="B19" s="1"/>
  <c r="B20" s="1"/>
  <c r="B21" s="1"/>
  <c r="B22" s="1"/>
  <c r="B23" s="1"/>
  <c r="B24" s="1"/>
  <c r="B25" s="1"/>
  <c r="B26" s="1"/>
  <c r="B27" s="1"/>
  <c r="B28" s="1"/>
  <c r="D6"/>
  <c r="C6" s="1"/>
  <c r="B36" l="1"/>
  <c r="B37" s="1"/>
  <c r="B38" s="1"/>
  <c r="B39" s="1"/>
  <c r="B40" s="1"/>
  <c r="B41" s="1"/>
  <c r="B42" s="1"/>
  <c r="B43" s="1"/>
  <c r="D7"/>
  <c r="C7" s="1"/>
  <c r="B44" l="1"/>
  <c r="B45" s="1"/>
  <c r="B46" s="1"/>
  <c r="B47" s="1"/>
  <c r="B48" s="1"/>
  <c r="D8"/>
  <c r="C8" s="1"/>
  <c r="D9" l="1"/>
  <c r="C9" s="1"/>
  <c r="D10" l="1"/>
  <c r="C10" s="1"/>
  <c r="D12" l="1"/>
  <c r="F12" s="1"/>
  <c r="D11"/>
  <c r="C11" s="1"/>
  <c r="C12" l="1"/>
  <c r="D13"/>
  <c r="C13" s="1"/>
  <c r="B49" l="1"/>
  <c r="B50" s="1"/>
  <c r="D14"/>
  <c r="C14" s="1"/>
  <c r="B51" l="1"/>
  <c r="D15"/>
  <c r="C15" s="1"/>
  <c r="B52" l="1"/>
  <c r="B53" s="1"/>
  <c r="B54" s="1"/>
  <c r="B55" s="1"/>
  <c r="B56" s="1"/>
  <c r="B57" s="1"/>
  <c r="D18"/>
  <c r="D16"/>
  <c r="C16" s="1"/>
  <c r="D17" l="1"/>
  <c r="C17" s="1"/>
  <c r="C18" l="1"/>
  <c r="D19"/>
  <c r="C19" s="1"/>
  <c r="F18"/>
  <c r="D20" l="1"/>
  <c r="C20" s="1"/>
  <c r="D21" l="1"/>
  <c r="C21" s="1"/>
  <c r="D22" l="1"/>
  <c r="C22" s="1"/>
  <c r="D23" l="1"/>
  <c r="C23" s="1"/>
  <c r="D24" l="1"/>
  <c r="C24" l="1"/>
  <c r="D28"/>
  <c r="C29" s="1"/>
  <c r="D25"/>
  <c r="C25" s="1"/>
  <c r="D27" l="1"/>
  <c r="C28" s="1"/>
  <c r="D26"/>
  <c r="C26" s="1"/>
  <c r="C27" l="1"/>
  <c r="D36" l="1"/>
  <c r="D38" l="1"/>
  <c r="D37"/>
  <c r="C37" s="1"/>
  <c r="C36"/>
  <c r="D39" l="1"/>
  <c r="C39" s="1"/>
  <c r="C38"/>
  <c r="D40" l="1"/>
  <c r="C40" s="1"/>
  <c r="D41" l="1"/>
  <c r="C41" s="1"/>
  <c r="D42" l="1"/>
  <c r="C42" s="1"/>
  <c r="D44" l="1"/>
  <c r="D43"/>
  <c r="D45" l="1"/>
  <c r="C45" s="1"/>
  <c r="C43"/>
  <c r="C44"/>
  <c r="D48" l="1"/>
  <c r="D46"/>
  <c r="C46" s="1"/>
  <c r="D47" l="1"/>
  <c r="C47" l="1"/>
  <c r="C48"/>
  <c r="D49" l="1"/>
  <c r="C49" l="1"/>
  <c r="F49"/>
  <c r="D50"/>
  <c r="C50" s="1"/>
  <c r="D51" l="1"/>
  <c r="C51" s="1"/>
  <c r="D52" l="1"/>
  <c r="C52" s="1"/>
  <c r="D53" l="1"/>
  <c r="C53" s="1"/>
  <c r="D54" l="1"/>
  <c r="F54" l="1"/>
  <c r="C54"/>
  <c r="D55"/>
  <c r="C55" s="1"/>
  <c r="D56" l="1"/>
  <c r="C56" s="1"/>
  <c r="D57"/>
  <c r="C57" l="1"/>
</calcChain>
</file>

<file path=xl/sharedStrings.xml><?xml version="1.0" encoding="utf-8"?>
<sst xmlns="http://schemas.openxmlformats.org/spreadsheetml/2006/main" count="166" uniqueCount="116">
  <si>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</si>
  <si>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</si>
  <si>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</si>
  <si>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</si>
  <si>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</si>
  <si>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</si>
  <si>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</si>
  <si>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</si>
  <si>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</si>
  <si>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</si>
  <si>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</si>
  <si>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</si>
  <si>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</si>
  <si>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9"/>
        <rFont val="ＭＳ Ｐゴシック"/>
        <family val="3"/>
        <charset val="128"/>
      </rPr>
      <t>ゴール受付に来られない方、連絡のない方は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</si>
  <si>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</si>
  <si>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NO.         距離         オープン日付  時間        クローズ日付　時間</t>
  </si>
  <si>
    <t>========    ======       ===================      ====================</t>
  </si>
  <si>
    <t>標高</t>
    <rPh sb="0" eb="2">
      <t>ヒョウコウ</t>
    </rPh>
    <phoneticPr fontId="8"/>
  </si>
  <si>
    <t>「川上」+L</t>
    <rPh sb="1" eb="3">
      <t>カワカミ</t>
    </rPh>
    <phoneticPr fontId="18"/>
  </si>
  <si>
    <t>県73</t>
    <rPh sb="0" eb="1">
      <t>ケン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</si>
  <si>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</si>
  <si>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t>KONA-GARDEN</t>
    </r>
    <r>
      <rPr>
        <sz val="14"/>
        <rFont val="ＭＳ Ｐゴシック"/>
        <family val="3"/>
        <charset val="128"/>
      </rPr>
      <t>角</t>
    </r>
  </si>
  <si>
    <r>
      <rPr>
        <sz val="14"/>
        <rFont val="ＭＳ Ｐゴシック"/>
        <family val="3"/>
        <charset val="128"/>
      </rPr>
      <t>「渡口」</t>
    </r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</si>
  <si>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</si>
  <si>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</si>
  <si>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</si>
  <si>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</si>
  <si>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</si>
  <si>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</si>
  <si>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</si>
  <si>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</si>
  <si>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</si>
  <si>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</si>
  <si>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</si>
  <si>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</si>
  <si>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</si>
  <si>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</si>
  <si>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t>「西」+L</t>
    <phoneticPr fontId="8"/>
  </si>
  <si>
    <t>「旭橋」+L</t>
    <phoneticPr fontId="8"/>
  </si>
  <si>
    <t>「牧港」+L</t>
    <phoneticPr fontId="8"/>
  </si>
  <si>
    <t>▲</t>
    <phoneticPr fontId="8"/>
  </si>
  <si>
    <r>
      <rPr>
        <sz val="14"/>
        <rFont val="ＭＳ Ｐゴシック"/>
        <family val="3"/>
        <charset val="128"/>
      </rPr>
      <t>「仲泊（南）」</t>
    </r>
    <r>
      <rPr>
        <sz val="14"/>
        <rFont val="Arial"/>
        <family val="2"/>
      </rPr>
      <t>+L</t>
    </r>
    <phoneticPr fontId="8"/>
  </si>
  <si>
    <r>
      <rPr>
        <sz val="14"/>
        <rFont val="ＭＳ Ｐゴシック"/>
        <family val="3"/>
        <charset val="128"/>
      </rPr>
      <t>「仲泊」├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</si>
  <si>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「赤崎一丁目」</t>
    </r>
    <r>
      <rPr>
        <sz val="14"/>
        <rFont val="Arial"/>
        <family val="2"/>
      </rPr>
      <t>+L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</si>
  <si>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</si>
  <si>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</si>
  <si>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</si>
  <si>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</si>
  <si>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</si>
  <si>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</si>
  <si>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</si>
  <si>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</si>
  <si>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</si>
  <si>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</si>
  <si>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</si>
  <si>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</si>
  <si>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</si>
  <si>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t>R=</t>
    </r>
    <r>
      <rPr>
        <sz val="11"/>
        <rFont val="ＭＳ Ｐゴシック"/>
        <family val="3"/>
        <charset val="128"/>
      </rPr>
      <t>右折、L=左折、S=直進</t>
    </r>
    <rPh sb="2" eb="4">
      <t>ウセツ</t>
    </rPh>
    <rPh sb="7" eb="9">
      <t>サセツ</t>
    </rPh>
    <rPh sb="12" eb="14">
      <t>チョクシン</t>
    </rPh>
    <phoneticPr fontId="8"/>
  </si>
  <si>
    <r>
      <t>BRM214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</t>
    </r>
    <r>
      <rPr>
        <sz val="14"/>
        <color indexed="60"/>
        <rFont val="ＭＳ ゴシック"/>
        <family val="3"/>
        <charset val="128"/>
      </rPr>
      <t>沖縄</t>
    </r>
    <phoneticPr fontId="8"/>
  </si>
  <si>
    <t>Ver5_0(2015/01/20 )</t>
    <phoneticPr fontId="8"/>
  </si>
  <si>
    <t>国329</t>
    <rPh sb="0" eb="1">
      <t>コク</t>
    </rPh>
    <phoneticPr fontId="8"/>
  </si>
  <si>
    <r>
      <rPr>
        <sz val="14"/>
        <rFont val="ＭＳ Ｐゴシック"/>
        <family val="3"/>
        <charset val="128"/>
      </rPr>
      <t>大浦共同売店前、┤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0" eb="2">
      <t>オオウラ</t>
    </rPh>
    <rPh sb="2" eb="4">
      <t>キョウドウ</t>
    </rPh>
    <rPh sb="4" eb="6">
      <t>バイテン</t>
    </rPh>
    <rPh sb="6" eb="7">
      <t>マエ</t>
    </rPh>
    <phoneticPr fontId="8"/>
  </si>
  <si>
    <r>
      <rPr>
        <sz val="14"/>
        <rFont val="ＭＳ Ｐゴシック"/>
        <family val="3"/>
        <charset val="128"/>
      </rPr>
      <t>番越トンネルの先→├</t>
    </r>
    <r>
      <rPr>
        <sz val="14"/>
        <rFont val="Arial"/>
        <family val="2"/>
      </rPr>
      <t>R</t>
    </r>
    <rPh sb="0" eb="1">
      <t>バン</t>
    </rPh>
    <rPh sb="1" eb="2">
      <t>コ</t>
    </rPh>
    <rPh sb="7" eb="8">
      <t>サキ</t>
    </rPh>
    <phoneticPr fontId="8"/>
  </si>
  <si>
    <t>またきな大橋</t>
    <rPh sb="4" eb="6">
      <t>オオハシ</t>
    </rPh>
    <phoneticPr fontId="1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</si>
  <si>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</si>
  <si>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「伊差川（北）」</t>
    </r>
    <r>
      <rPr>
        <sz val="14"/>
        <rFont val="Arial"/>
        <family val="2"/>
      </rPr>
      <t>50</t>
    </r>
    <r>
      <rPr>
        <sz val="14"/>
        <rFont val="ＭＳ Ｐゴシック"/>
        <family val="3"/>
        <charset val="128"/>
      </rPr>
      <t>ｍ手前</t>
    </r>
    <rPh sb="1" eb="2">
      <t>イ</t>
    </rPh>
    <rPh sb="2" eb="3">
      <t>サ</t>
    </rPh>
    <rPh sb="3" eb="4">
      <t>カワ</t>
    </rPh>
    <rPh sb="5" eb="6">
      <t>キタ</t>
    </rPh>
    <rPh sb="11" eb="13">
      <t>テマエ</t>
    </rPh>
    <phoneticPr fontId="8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</si>
  <si>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71</t>
    </r>
    <rPh sb="0" eb="2">
      <t>シドウ</t>
    </rPh>
    <rPh sb="3" eb="4">
      <t>ケン</t>
    </rPh>
    <phoneticPr fontId="8"/>
  </si>
  <si>
    <r>
      <rPr>
        <sz val="14"/>
        <rFont val="ＭＳ Ｐゴシック"/>
        <family val="3"/>
        <charset val="128"/>
      </rPr>
      <t>「城一丁目」</t>
    </r>
    <rPh sb="1" eb="2">
      <t>グスク</t>
    </rPh>
    <rPh sb="2" eb="5">
      <t>イッチョウメ</t>
    </rPh>
    <phoneticPr fontId="8"/>
  </si>
  <si>
    <t>+R</t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</si>
  <si>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、バイパスには入らない、</t>
    </r>
    <rPh sb="9" eb="10">
      <t>ハイ</t>
    </rPh>
    <phoneticPr fontId="8"/>
  </si>
  <si>
    <t>+L</t>
    <phoneticPr fontId="8"/>
  </si>
  <si>
    <r>
      <rPr>
        <sz val="14"/>
        <rFont val="ＭＳ Ｐゴシック"/>
        <family val="3"/>
        <charset val="128"/>
      </rPr>
      <t>「白浜</t>
    </r>
    <r>
      <rPr>
        <sz val="14"/>
        <rFont val="Arial"/>
        <family val="2"/>
      </rPr>
      <t>2</t>
    </r>
    <r>
      <rPr>
        <sz val="14"/>
        <rFont val="ＭＳ Ｐゴシック"/>
        <family val="3"/>
        <charset val="128"/>
      </rPr>
      <t>丁目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北）」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</t>
    </r>
    <rPh sb="1" eb="3">
      <t>シラハマ</t>
    </rPh>
    <rPh sb="4" eb="6">
      <t>チョウメ</t>
    </rPh>
    <rPh sb="7" eb="8">
      <t>キタ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</si>
  <si>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</si>
  <si>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</si>
  <si>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rPr>
        <sz val="14"/>
        <rFont val="ＭＳ Ｐゴシック"/>
        <family val="3"/>
        <charset val="128"/>
      </rPr>
      <t>「安慶名（あげな）」</t>
    </r>
    <r>
      <rPr>
        <sz val="14"/>
        <rFont val="Arial"/>
        <family val="2"/>
      </rPr>
      <t>+L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</si>
  <si>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phoneticPr fontId="8"/>
  </si>
  <si>
    <t>Y-L</t>
    <phoneticPr fontId="8"/>
  </si>
  <si>
    <t>県77</t>
    <rPh sb="0" eb="1">
      <t>ケン</t>
    </rPh>
    <phoneticPr fontId="8"/>
  </si>
  <si>
    <t>国331</t>
    <rPh sb="0" eb="1">
      <t>コク</t>
    </rPh>
    <phoneticPr fontId="8"/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</si>
  <si>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</si>
  <si>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県</t>
    </r>
    <r>
      <rPr>
        <sz val="10"/>
        <rFont val="Arial"/>
        <family val="2"/>
      </rPr>
      <t>86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</si>
  <si>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</si>
  <si>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</si>
  <si>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、吉田ボディーサービス角、建物オレンジ</t>
    </r>
    <phoneticPr fontId="8"/>
  </si>
  <si>
    <r>
      <rPr>
        <sz val="14"/>
        <rFont val="ＭＳ Ｐゴシック"/>
        <family val="3"/>
        <charset val="128"/>
      </rPr>
      <t>「吉富」</t>
    </r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</si>
  <si>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「奥武島入口」</t>
    </r>
    <r>
      <rPr>
        <sz val="14"/>
        <rFont val="Arial"/>
        <family val="2"/>
      </rPr>
      <t>+S</t>
    </r>
    <rPh sb="1" eb="2">
      <t>オク</t>
    </rPh>
    <rPh sb="2" eb="3">
      <t>ブ</t>
    </rPh>
    <rPh sb="3" eb="4">
      <t>シマ</t>
    </rPh>
    <rPh sb="4" eb="6">
      <t>イリグチ</t>
    </rPh>
    <phoneticPr fontId="8"/>
  </si>
  <si>
    <t>折返す</t>
    <rPh sb="0" eb="2">
      <t>オリカエ</t>
    </rPh>
    <phoneticPr fontId="8"/>
  </si>
  <si>
    <r>
      <rPr>
        <sz val="14"/>
        <rFont val="ＭＳ Ｐゴシック"/>
        <family val="3"/>
        <charset val="128"/>
      </rPr>
      <t>「金武湾入口」┤左</t>
    </r>
    <rPh sb="1" eb="2">
      <t>キム</t>
    </rPh>
    <rPh sb="2" eb="3">
      <t>ブ</t>
    </rPh>
    <rPh sb="3" eb="4">
      <t>ワン</t>
    </rPh>
    <rPh sb="4" eb="6">
      <t>イリグチ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</si>
  <si>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</si>
  <si>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8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</si>
  <si>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</si>
  <si>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</si>
  <si>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「川田」</t>
    </r>
    <r>
      <rPr>
        <sz val="14"/>
        <rFont val="Arial"/>
        <family val="2"/>
      </rPr>
      <t>+L</t>
    </r>
    <rPh sb="1" eb="3">
      <t>カワダ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</si>
  <si>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</si>
  <si>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</si>
  <si>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t>「明治橋」+L</t>
    <phoneticPr fontId="8"/>
  </si>
  <si>
    <t>フェリーターミナル前、+R</t>
    <phoneticPr fontId="8"/>
  </si>
  <si>
    <t xml:space="preserve">200km BRM </t>
  </si>
  <si>
    <t>スタート       0km         02/14 06:00</t>
  </si>
  <si>
    <t xml:space="preserve">       1      80km         02/14 08:21               02/14 11:20        </t>
  </si>
  <si>
    <t xml:space="preserve">       2     133km         02/14 09:55               02/14 14:52        </t>
  </si>
  <si>
    <t xml:space="preserve">       3     173km         02/14 11:05               02/14 17:32        </t>
  </si>
  <si>
    <t xml:space="preserve">  ゴール     200km         02/14 11:53               02/14 19:30        </t>
  </si>
  <si>
    <r>
      <t xml:space="preserve">PC1 LAWSON                  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</t>
    </r>
    <r>
      <rPr>
        <sz val="14"/>
        <rFont val="ＭＳ Ｐゴシック"/>
        <family val="3"/>
        <charset val="128"/>
      </rPr>
      <t>　　　　名護伊差川　　　　　　　　　　　　　　　　　　　　　　　　</t>
    </r>
    <r>
      <rPr>
        <sz val="14"/>
        <rFont val="Arial"/>
        <family val="2"/>
      </rPr>
      <t>0980-54-5388                                            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20</t>
    </r>
    <rPh sb="55" eb="57">
      <t>ナゴ</t>
    </rPh>
    <rPh sb="57" eb="58">
      <t>イ</t>
    </rPh>
    <rPh sb="58" eb="59">
      <t>サ</t>
    </rPh>
    <rPh sb="59" eb="60">
      <t>カワ</t>
    </rPh>
    <phoneticPr fontId="8"/>
  </si>
  <si>
    <r>
      <t>PC2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与那城あやはし店　　　　　　　　　　　　　　　　　　　　　　　　　　　　　　　</t>
    </r>
    <r>
      <rPr>
        <sz val="14"/>
        <rFont val="Arial"/>
        <family val="2"/>
      </rPr>
      <t xml:space="preserve">098-978-1001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52         </t>
    </r>
    <r>
      <rPr>
        <sz val="14"/>
        <rFont val="ＭＳ Ｐゴシック"/>
        <family val="3"/>
        <charset val="128"/>
      </rPr>
      <t/>
    </r>
    <rPh sb="40" eb="43">
      <t>ヨナシロ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</si>
  <si>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A</t>
    </r>
    <r>
      <rPr>
        <sz val="14"/>
        <rFont val="ＭＳ Ｐゴシック"/>
        <family val="3"/>
        <charset val="128"/>
      </rPr>
      <t>コープ</t>
    </r>
    <r>
      <rPr>
        <sz val="14"/>
        <rFont val="Arial"/>
        <family val="2"/>
      </rPr>
      <t xml:space="preserve">                                                            </t>
    </r>
    <r>
      <rPr>
        <sz val="14"/>
        <rFont val="ＭＳ Ｐゴシック"/>
        <family val="3"/>
        <charset val="128"/>
      </rPr>
      <t>知念店</t>
    </r>
    <r>
      <rPr>
        <sz val="14"/>
        <rFont val="Arial"/>
        <family val="2"/>
      </rPr>
      <t xml:space="preserve">                        </t>
    </r>
    <r>
      <rPr>
        <sz val="14"/>
        <rFont val="ＭＳ Ｐゴシック"/>
        <family val="3"/>
        <charset val="128"/>
      </rPr>
      <t>　　　　　</t>
    </r>
    <r>
      <rPr>
        <sz val="14"/>
        <rFont val="Arial"/>
        <family val="2"/>
      </rPr>
      <t xml:space="preserve">                                098-948-1042</t>
    </r>
    <r>
      <rPr>
        <sz val="14"/>
        <rFont val="ＭＳ Ｐゴシック"/>
        <family val="3"/>
        <charset val="128"/>
      </rPr>
      <t>　　　　　　　　　　　　　　　　　　　　　　　　　　　　</t>
    </r>
    <r>
      <rPr>
        <sz val="14"/>
        <rFont val="Arial"/>
        <family val="2"/>
      </rPr>
      <t>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32</t>
    </r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</si>
  <si>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　　　　豊見城警察署前店　　　　　　　　　　　　　　　　　　　　　　　　　　　　　　</t>
    </r>
    <r>
      <rPr>
        <sz val="14"/>
        <rFont val="Arial"/>
        <family val="2"/>
      </rPr>
      <t xml:space="preserve">098-856-1174                </t>
    </r>
    <r>
      <rPr>
        <sz val="14"/>
        <rFont val="ＭＳ Ｐゴシック"/>
        <family val="3"/>
        <charset val="128"/>
      </rPr>
      <t>　　　　　　　　　　　　　　　　　　　</t>
    </r>
    <r>
      <rPr>
        <sz val="14"/>
        <rFont val="Arial"/>
        <family val="2"/>
      </rPr>
      <t xml:space="preserve">         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</si>
  <si>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、カーブミラーあり→劇坂区間対向車あり</t>
    </r>
    <rPh sb="12" eb="13">
      <t>ゲキ</t>
    </rPh>
    <rPh sb="13" eb="14">
      <t>サカ</t>
    </rPh>
    <rPh sb="14" eb="16">
      <t>クカン</t>
    </rPh>
    <rPh sb="16" eb="19">
      <t>タイコウシャ</t>
    </rPh>
    <phoneticPr fontId="8"/>
  </si>
  <si>
    <r>
      <t>+L</t>
    </r>
    <r>
      <rPr>
        <sz val="14"/>
        <rFont val="ＭＳ Ｐゴシック"/>
        <family val="3"/>
        <charset val="128"/>
      </rPr>
      <t>、交番前</t>
    </r>
    <rPh sb="3" eb="5">
      <t>コウバン</t>
    </rPh>
    <rPh sb="5" eb="6">
      <t>マエ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</si>
  <si>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→海沿いへ</t>
    </r>
    <rPh sb="3" eb="5">
      <t>ウミゾ</t>
    </rPh>
    <phoneticPr fontId="8"/>
  </si>
  <si>
    <t>ニライカナイ橋へ、下り注意</t>
    <rPh sb="9" eb="10">
      <t>クダ</t>
    </rPh>
    <rPh sb="11" eb="13">
      <t>チュウイ</t>
    </rPh>
    <phoneticPr fontId="8"/>
  </si>
  <si>
    <r>
      <rPr>
        <sz val="14"/>
        <rFont val="ＭＳ Ｐゴシック"/>
        <family val="3"/>
        <charset val="128"/>
      </rPr>
      <t>ゴール受付：ホテル那覇ウエストインのフロント前、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　　　　　　　　　　　　　　　　　　　　　　　早く到着の方は携帯にメールください　　　　　　　　　　　　　　　　　　　　　　　　　　　　　　　</t>
    </r>
    <r>
      <rPr>
        <sz val="14"/>
        <rFont val="Arial"/>
        <family val="2"/>
      </rPr>
      <t>Open15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撤収</t>
    </r>
    <rPh sb="9" eb="11">
      <t>ナハ</t>
    </rPh>
    <rPh sb="22" eb="23">
      <t>マエ</t>
    </rPh>
    <rPh sb="49" eb="50">
      <t>ハヤ</t>
    </rPh>
    <rPh sb="51" eb="53">
      <t>トウチャク</t>
    </rPh>
    <rPh sb="54" eb="55">
      <t>カタ</t>
    </rPh>
    <rPh sb="56" eb="58">
      <t>ケイタイ</t>
    </rPh>
    <phoneticPr fontId="8"/>
  </si>
  <si>
    <t>http://yahoo.jp/WtNGtT</t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</si>
  <si>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　　　　　　　　　　　　　　　　　　　　　　　受付は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から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まで</t>
    </r>
    <rPh sb="17" eb="18">
      <t>マエ</t>
    </rPh>
    <rPh sb="100" eb="102">
      <t>ウケツケ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</si>
  <si>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　　　　　　　　　　　　　　　　　　　　　　　金武屋嘉店　　　　　　　　　　　　　　　　　　　　　　　　</t>
    </r>
    <r>
      <rPr>
        <sz val="14"/>
        <rFont val="Arial"/>
        <family val="2"/>
      </rPr>
      <t>098-964-2206</t>
    </r>
    <r>
      <rPr>
        <sz val="14"/>
        <rFont val="ＭＳ Ｐゴシック"/>
        <family val="3"/>
        <charset val="128"/>
      </rPr>
      <t>　　　　　　　　　　　　　　　　　　　　　　　レシートで確認</t>
    </r>
    <rPh sb="0" eb="2">
      <t>ツウカ</t>
    </rPh>
    <rPh sb="42" eb="43">
      <t>キム</t>
    </rPh>
    <rPh sb="43" eb="44">
      <t>ブ</t>
    </rPh>
    <rPh sb="44" eb="45">
      <t>ヤ</t>
    </rPh>
    <rPh sb="45" eb="46">
      <t>カ</t>
    </rPh>
    <rPh sb="111" eb="113">
      <t>カクニン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</si>
  <si>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</t>
    </r>
    <r>
      <rPr>
        <sz val="14"/>
        <rFont val="ＭＳ Ｐゴシック"/>
        <family val="3"/>
        <charset val="128"/>
      </rPr>
      <t>　　　　　　　　　　　　　　　　　　　　　　　　　　　　　糸満米須店　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レシート必要）　　　　　　　　　　　　　　　　　　　　　　　　　</t>
    </r>
    <r>
      <rPr>
        <sz val="14"/>
        <rFont val="Arial"/>
        <family val="2"/>
      </rPr>
      <t>098-997-3740</t>
    </r>
    <rPh sb="56" eb="58">
      <t>ヒツヨウ</t>
    </rPh>
    <phoneticPr fontId="8"/>
  </si>
</sst>
</file>

<file path=xl/styles.xml><?xml version="1.0" encoding="utf-8"?>
<styleSheet xmlns="http://schemas.openxmlformats.org/spreadsheetml/2006/main">
  <numFmts count="4">
    <numFmt numFmtId="176" formatCode="0.0"/>
    <numFmt numFmtId="177" formatCode="0.0;_吀"/>
    <numFmt numFmtId="178" formatCode="0.0_ "/>
    <numFmt numFmtId="179" formatCode="0.0_);[Red]\(0.0\)"/>
  </numFmts>
  <fonts count="2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indexed="6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 Unicode MS"/>
      <family val="3"/>
      <charset val="128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177" fontId="11" fillId="4" borderId="1" xfId="2" applyNumberFormat="1" applyFont="1" applyFill="1" applyBorder="1" applyAlignment="1">
      <alignment horizontal="center" vertical="center"/>
    </xf>
    <xf numFmtId="176" fontId="11" fillId="4" borderId="1" xfId="2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6" fontId="10" fillId="2" borderId="1" xfId="2" applyNumberFormat="1" applyFont="1" applyFill="1" applyBorder="1" applyAlignment="1">
      <alignment horizontal="center" vertical="center"/>
    </xf>
    <xf numFmtId="0" fontId="1" fillId="4" borderId="1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176" fontId="9" fillId="0" borderId="4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176" fontId="9" fillId="0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76" fontId="10" fillId="3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178" fontId="21" fillId="2" borderId="1" xfId="2" applyNumberFormat="1" applyFont="1" applyFill="1" applyBorder="1" applyAlignment="1">
      <alignment horizontal="center" vertical="center"/>
    </xf>
    <xf numFmtId="177" fontId="21" fillId="2" borderId="1" xfId="2" applyNumberFormat="1" applyFont="1" applyFill="1" applyBorder="1" applyAlignment="1">
      <alignment horizontal="center" vertical="center"/>
    </xf>
    <xf numFmtId="176" fontId="21" fillId="0" borderId="1" xfId="2" applyNumberFormat="1" applyFont="1" applyBorder="1" applyAlignment="1">
      <alignment horizontal="center" vertical="center"/>
    </xf>
    <xf numFmtId="177" fontId="21" fillId="0" borderId="1" xfId="2" applyNumberFormat="1" applyFont="1" applyBorder="1" applyAlignment="1">
      <alignment horizontal="center" vertical="center"/>
    </xf>
    <xf numFmtId="176" fontId="21" fillId="2" borderId="1" xfId="2" applyNumberFormat="1" applyFont="1" applyFill="1" applyBorder="1" applyAlignment="1">
      <alignment horizontal="center" vertical="center"/>
    </xf>
    <xf numFmtId="176" fontId="21" fillId="3" borderId="1" xfId="2" applyNumberFormat="1" applyFont="1" applyFill="1" applyBorder="1" applyAlignment="1">
      <alignment horizontal="center" vertical="center"/>
    </xf>
    <xf numFmtId="177" fontId="21" fillId="3" borderId="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5" fillId="0" borderId="0" xfId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4" borderId="1" xfId="2" applyNumberFormat="1" applyFont="1" applyFill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 wrapText="1"/>
    </xf>
    <xf numFmtId="179" fontId="10" fillId="0" borderId="2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13" fillId="0" borderId="0" xfId="2" applyNumberFormat="1" applyFont="1" applyAlignment="1">
      <alignment horizontal="center" vertical="center"/>
    </xf>
    <xf numFmtId="1" fontId="12" fillId="3" borderId="1" xfId="2" applyNumberFormat="1" applyFont="1" applyFill="1" applyBorder="1" applyAlignment="1">
      <alignment horizontal="center" vertical="center"/>
    </xf>
    <xf numFmtId="177" fontId="21" fillId="0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176" fontId="1" fillId="0" borderId="1" xfId="2" applyNumberFormat="1" applyFont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WtNGt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tabSelected="1" topLeftCell="C1" zoomScaleNormal="100" workbookViewId="0">
      <selection activeCell="M56" sqref="M56"/>
    </sheetView>
  </sheetViews>
  <sheetFormatPr defaultRowHeight="14.25" customHeight="1"/>
  <cols>
    <col min="1" max="1" width="2" style="41" customWidth="1"/>
    <col min="2" max="2" width="3" style="41" customWidth="1"/>
    <col min="3" max="3" width="9.125" style="41" customWidth="1"/>
    <col min="4" max="4" width="11.625" style="54" customWidth="1"/>
    <col min="5" max="5" width="53.375" style="13" customWidth="1"/>
    <col min="6" max="6" width="7.125" style="69" customWidth="1"/>
    <col min="7" max="7" width="14.625" style="53" customWidth="1"/>
    <col min="8" max="8" width="6.375" style="55" customWidth="1"/>
    <col min="9" max="9" width="1.375" style="41" customWidth="1"/>
    <col min="10" max="10" width="9.5" style="55" customWidth="1"/>
    <col min="11" max="11" width="9" style="55"/>
    <col min="12" max="12" width="18.375" style="41" customWidth="1"/>
    <col min="13" max="13" width="17.25" style="41" customWidth="1"/>
    <col min="14" max="16384" width="9" style="41"/>
  </cols>
  <sheetData>
    <row r="2" spans="2:13" ht="21.75" customHeight="1">
      <c r="B2" s="1"/>
      <c r="C2" s="1"/>
      <c r="D2" s="1"/>
      <c r="E2" s="1" t="s">
        <v>58</v>
      </c>
      <c r="F2" s="59"/>
      <c r="G2" s="40" t="s">
        <v>59</v>
      </c>
      <c r="H2" s="2"/>
    </row>
    <row r="3" spans="2:13" s="12" customFormat="1" ht="14.25" customHeight="1">
      <c r="B3" s="42" t="s">
        <v>0</v>
      </c>
      <c r="C3" s="4" t="s">
        <v>1</v>
      </c>
      <c r="D3" s="5" t="s">
        <v>2</v>
      </c>
      <c r="E3" s="10" t="s">
        <v>3</v>
      </c>
      <c r="F3" s="60" t="s">
        <v>4</v>
      </c>
      <c r="G3" s="7" t="s">
        <v>5</v>
      </c>
      <c r="H3" s="6" t="s">
        <v>17</v>
      </c>
      <c r="J3" s="55"/>
      <c r="K3" s="55"/>
    </row>
    <row r="4" spans="2:13" ht="60" customHeight="1">
      <c r="B4" s="43">
        <v>1</v>
      </c>
      <c r="C4" s="33"/>
      <c r="D4" s="34">
        <f>K4</f>
        <v>0</v>
      </c>
      <c r="E4" s="14" t="s">
        <v>113</v>
      </c>
      <c r="F4" s="61" t="s">
        <v>25</v>
      </c>
      <c r="G4" s="24" t="s">
        <v>26</v>
      </c>
      <c r="H4" s="29">
        <v>4</v>
      </c>
      <c r="K4" s="55">
        <v>0</v>
      </c>
    </row>
    <row r="5" spans="2:13" ht="25.5" customHeight="1">
      <c r="B5" s="44">
        <f t="shared" ref="B5:B48" si="0">B4+1</f>
        <v>2</v>
      </c>
      <c r="C5" s="35">
        <f t="shared" ref="C5:C11" si="1">D5-D4</f>
        <v>0.03</v>
      </c>
      <c r="D5" s="36">
        <f>K5</f>
        <v>0.03</v>
      </c>
      <c r="E5" s="15" t="s">
        <v>37</v>
      </c>
      <c r="F5" s="62" t="s">
        <v>27</v>
      </c>
      <c r="G5" s="25" t="s">
        <v>28</v>
      </c>
      <c r="H5" s="30">
        <v>4</v>
      </c>
      <c r="J5" s="55">
        <v>0.03</v>
      </c>
      <c r="K5" s="55">
        <f t="shared" ref="K5:K57" si="2">K4+J5</f>
        <v>0.03</v>
      </c>
      <c r="M5" s="45" t="s">
        <v>112</v>
      </c>
    </row>
    <row r="6" spans="2:13" ht="25.5" customHeight="1">
      <c r="B6" s="44">
        <f t="shared" si="0"/>
        <v>3</v>
      </c>
      <c r="C6" s="35">
        <f t="shared" si="1"/>
        <v>0.4</v>
      </c>
      <c r="D6" s="36">
        <f t="shared" ref="D6:D54" si="3">K6</f>
        <v>0.43000000000000005</v>
      </c>
      <c r="E6" s="16" t="s">
        <v>38</v>
      </c>
      <c r="F6" s="62" t="s">
        <v>27</v>
      </c>
      <c r="G6" s="25" t="s">
        <v>29</v>
      </c>
      <c r="H6" s="30">
        <v>4</v>
      </c>
      <c r="J6" s="55">
        <v>0.4</v>
      </c>
      <c r="K6" s="55">
        <f t="shared" si="2"/>
        <v>0.43000000000000005</v>
      </c>
    </row>
    <row r="7" spans="2:13" ht="25.5" customHeight="1">
      <c r="B7" s="44">
        <f t="shared" si="0"/>
        <v>4</v>
      </c>
      <c r="C7" s="35">
        <f t="shared" si="1"/>
        <v>8.8000000000000007</v>
      </c>
      <c r="D7" s="36">
        <f t="shared" si="3"/>
        <v>9.23</v>
      </c>
      <c r="E7" s="16" t="s">
        <v>39</v>
      </c>
      <c r="F7" s="62" t="s">
        <v>30</v>
      </c>
      <c r="G7" s="25" t="s">
        <v>29</v>
      </c>
      <c r="H7" s="30">
        <v>7</v>
      </c>
      <c r="J7" s="55">
        <v>8.8000000000000007</v>
      </c>
      <c r="K7" s="55">
        <f t="shared" si="2"/>
        <v>9.23</v>
      </c>
    </row>
    <row r="8" spans="2:13" ht="25.5" customHeight="1">
      <c r="B8" s="44">
        <f t="shared" si="0"/>
        <v>5</v>
      </c>
      <c r="C8" s="35">
        <f t="shared" si="1"/>
        <v>19.5</v>
      </c>
      <c r="D8" s="36">
        <f t="shared" si="3"/>
        <v>28.73</v>
      </c>
      <c r="E8" s="16" t="s">
        <v>40</v>
      </c>
      <c r="F8" s="62"/>
      <c r="G8" s="25" t="s">
        <v>29</v>
      </c>
      <c r="H8" s="30">
        <v>70</v>
      </c>
      <c r="J8" s="55">
        <v>19.5</v>
      </c>
      <c r="K8" s="55">
        <f t="shared" si="2"/>
        <v>28.73</v>
      </c>
    </row>
    <row r="9" spans="2:13" ht="25.5" customHeight="1">
      <c r="B9" s="44">
        <f t="shared" si="0"/>
        <v>6</v>
      </c>
      <c r="C9" s="35">
        <f t="shared" si="1"/>
        <v>4.9000000000000021</v>
      </c>
      <c r="D9" s="36">
        <f t="shared" si="3"/>
        <v>33.630000000000003</v>
      </c>
      <c r="E9" s="8" t="s">
        <v>41</v>
      </c>
      <c r="F9" s="62" t="s">
        <v>30</v>
      </c>
      <c r="G9" s="25" t="s">
        <v>31</v>
      </c>
      <c r="H9" s="30">
        <v>5</v>
      </c>
      <c r="J9" s="55">
        <v>4.9000000000000004</v>
      </c>
      <c r="K9" s="55">
        <f t="shared" si="2"/>
        <v>33.630000000000003</v>
      </c>
    </row>
    <row r="10" spans="2:13" ht="25.5" customHeight="1">
      <c r="B10" s="44">
        <f t="shared" si="0"/>
        <v>7</v>
      </c>
      <c r="C10" s="35">
        <f t="shared" si="1"/>
        <v>0.64999999999999858</v>
      </c>
      <c r="D10" s="36">
        <f t="shared" si="3"/>
        <v>34.28</v>
      </c>
      <c r="E10" s="8" t="s">
        <v>42</v>
      </c>
      <c r="F10" s="63" t="s">
        <v>27</v>
      </c>
      <c r="G10" s="25" t="s">
        <v>19</v>
      </c>
      <c r="H10" s="30">
        <v>1</v>
      </c>
      <c r="J10" s="55">
        <v>0.65</v>
      </c>
      <c r="K10" s="55">
        <f t="shared" si="2"/>
        <v>34.28</v>
      </c>
    </row>
    <row r="11" spans="2:13" ht="25.5" customHeight="1">
      <c r="B11" s="44">
        <f t="shared" si="0"/>
        <v>8</v>
      </c>
      <c r="C11" s="35">
        <f t="shared" si="1"/>
        <v>3.2999999999999972</v>
      </c>
      <c r="D11" s="36">
        <f t="shared" si="3"/>
        <v>37.58</v>
      </c>
      <c r="E11" s="17" t="s">
        <v>43</v>
      </c>
      <c r="F11" s="63" t="s">
        <v>27</v>
      </c>
      <c r="G11" s="25" t="s">
        <v>60</v>
      </c>
      <c r="H11" s="30">
        <v>2</v>
      </c>
      <c r="J11" s="55">
        <v>3.3</v>
      </c>
      <c r="K11" s="55">
        <f t="shared" si="2"/>
        <v>37.58</v>
      </c>
    </row>
    <row r="12" spans="2:13" ht="78" customHeight="1">
      <c r="B12" s="76">
        <f t="shared" si="0"/>
        <v>9</v>
      </c>
      <c r="C12" s="37">
        <f>D12-D11</f>
        <v>2.7999999999999972</v>
      </c>
      <c r="D12" s="34">
        <f>K12</f>
        <v>40.379999999999995</v>
      </c>
      <c r="E12" s="20" t="s">
        <v>114</v>
      </c>
      <c r="F12" s="64">
        <f>D12-D4</f>
        <v>40.379999999999995</v>
      </c>
      <c r="G12" s="9" t="s">
        <v>32</v>
      </c>
      <c r="H12" s="31">
        <v>4</v>
      </c>
      <c r="J12" s="55">
        <v>2.8</v>
      </c>
      <c r="K12" s="55">
        <f t="shared" si="2"/>
        <v>40.379999999999995</v>
      </c>
      <c r="L12" s="46"/>
      <c r="M12" s="46"/>
    </row>
    <row r="13" spans="2:13" ht="25.5" customHeight="1">
      <c r="B13" s="44">
        <f t="shared" si="0"/>
        <v>10</v>
      </c>
      <c r="C13" s="35">
        <f t="shared" ref="C13:C17" si="4">D13-D12</f>
        <v>26.799999999999997</v>
      </c>
      <c r="D13" s="36">
        <f t="shared" si="3"/>
        <v>67.179999999999993</v>
      </c>
      <c r="E13" s="18" t="s">
        <v>44</v>
      </c>
      <c r="F13" s="62"/>
      <c r="G13" s="26" t="s">
        <v>33</v>
      </c>
      <c r="H13" s="32">
        <v>60</v>
      </c>
      <c r="J13" s="91">
        <v>26.8</v>
      </c>
      <c r="K13" s="55">
        <f t="shared" si="2"/>
        <v>67.179999999999993</v>
      </c>
      <c r="L13" s="46"/>
      <c r="M13" s="46"/>
    </row>
    <row r="14" spans="2:13" ht="25.5" customHeight="1">
      <c r="B14" s="44">
        <f t="shared" si="0"/>
        <v>11</v>
      </c>
      <c r="C14" s="35">
        <f t="shared" si="4"/>
        <v>2.0999999999999943</v>
      </c>
      <c r="D14" s="36">
        <f t="shared" si="3"/>
        <v>69.279999999999987</v>
      </c>
      <c r="E14" s="18" t="s">
        <v>61</v>
      </c>
      <c r="F14" s="62"/>
      <c r="G14" s="26" t="s">
        <v>64</v>
      </c>
      <c r="H14" s="32">
        <v>4</v>
      </c>
      <c r="J14" s="55">
        <v>2.1</v>
      </c>
      <c r="K14" s="55">
        <f t="shared" si="2"/>
        <v>69.279999999999987</v>
      </c>
    </row>
    <row r="15" spans="2:13" ht="25.5" customHeight="1">
      <c r="B15" s="44">
        <f t="shared" si="0"/>
        <v>12</v>
      </c>
      <c r="C15" s="35">
        <f t="shared" si="4"/>
        <v>3.2999999999999972</v>
      </c>
      <c r="D15" s="36">
        <f t="shared" si="3"/>
        <v>72.579999999999984</v>
      </c>
      <c r="E15" s="19" t="s">
        <v>62</v>
      </c>
      <c r="F15" s="65"/>
      <c r="G15" s="26" t="s">
        <v>47</v>
      </c>
      <c r="H15" s="32">
        <v>95</v>
      </c>
      <c r="J15" s="55">
        <v>3.3</v>
      </c>
      <c r="K15" s="55">
        <f t="shared" si="2"/>
        <v>72.579999999999984</v>
      </c>
    </row>
    <row r="16" spans="2:13" ht="25.5" customHeight="1">
      <c r="B16" s="44">
        <f t="shared" si="0"/>
        <v>13</v>
      </c>
      <c r="C16" s="35">
        <f t="shared" si="4"/>
        <v>3.2999999999999972</v>
      </c>
      <c r="D16" s="36">
        <f t="shared" si="3"/>
        <v>75.879999999999981</v>
      </c>
      <c r="E16" s="18" t="s">
        <v>63</v>
      </c>
      <c r="F16" s="65"/>
      <c r="G16" s="26" t="s">
        <v>47</v>
      </c>
      <c r="H16" s="32">
        <v>80</v>
      </c>
      <c r="J16" s="55">
        <v>3.3</v>
      </c>
      <c r="K16" s="55">
        <f t="shared" si="2"/>
        <v>75.879999999999981</v>
      </c>
    </row>
    <row r="17" spans="2:13" ht="25.5" customHeight="1">
      <c r="B17" s="44">
        <f t="shared" si="0"/>
        <v>14</v>
      </c>
      <c r="C17" s="35">
        <f t="shared" si="4"/>
        <v>3.2000000000000028</v>
      </c>
      <c r="D17" s="36">
        <f t="shared" si="3"/>
        <v>79.079999999999984</v>
      </c>
      <c r="E17" s="15" t="s">
        <v>18</v>
      </c>
      <c r="F17" s="63" t="s">
        <v>27</v>
      </c>
      <c r="G17" s="26" t="s">
        <v>47</v>
      </c>
      <c r="H17" s="32">
        <v>210</v>
      </c>
      <c r="J17" s="55">
        <v>3.2</v>
      </c>
      <c r="K17" s="55">
        <f t="shared" si="2"/>
        <v>79.079999999999984</v>
      </c>
    </row>
    <row r="18" spans="2:13" ht="87" customHeight="1">
      <c r="B18" s="76">
        <f t="shared" si="0"/>
        <v>15</v>
      </c>
      <c r="C18" s="37">
        <f>D18-D17</f>
        <v>1.2000000000000028</v>
      </c>
      <c r="D18" s="34">
        <f>K18</f>
        <v>80.279999999999987</v>
      </c>
      <c r="E18" s="14" t="s">
        <v>103</v>
      </c>
      <c r="F18" s="64">
        <f>D18-D12</f>
        <v>39.899999999999991</v>
      </c>
      <c r="G18" s="27" t="s">
        <v>29</v>
      </c>
      <c r="H18" s="31">
        <v>5</v>
      </c>
      <c r="J18" s="55">
        <v>1.2</v>
      </c>
      <c r="K18" s="55">
        <f t="shared" si="2"/>
        <v>80.279999999999987</v>
      </c>
      <c r="M18" s="41" t="str">
        <f>K67</f>
        <v xml:space="preserve">       1      80km         02/14 08:21               02/14 11:20        </v>
      </c>
    </row>
    <row r="19" spans="2:13" ht="25.5" customHeight="1">
      <c r="B19" s="44">
        <f t="shared" si="0"/>
        <v>16</v>
      </c>
      <c r="C19" s="35">
        <f t="shared" ref="C19:C22" si="5">D19-D18</f>
        <v>0.34999999999999432</v>
      </c>
      <c r="D19" s="77">
        <f t="shared" ref="D19:D22" si="6">K19</f>
        <v>80.629999999999981</v>
      </c>
      <c r="E19" s="16" t="s">
        <v>65</v>
      </c>
      <c r="F19" s="3"/>
      <c r="G19" s="26" t="s">
        <v>66</v>
      </c>
      <c r="H19" s="32">
        <v>10</v>
      </c>
      <c r="I19" s="78"/>
      <c r="J19" s="55">
        <v>0.35</v>
      </c>
      <c r="K19" s="55">
        <f t="shared" si="2"/>
        <v>80.629999999999981</v>
      </c>
    </row>
    <row r="20" spans="2:13" ht="25.5" customHeight="1">
      <c r="B20" s="44">
        <f t="shared" si="0"/>
        <v>17</v>
      </c>
      <c r="C20" s="35">
        <f t="shared" si="5"/>
        <v>3.7999999999999972</v>
      </c>
      <c r="D20" s="77">
        <f t="shared" si="6"/>
        <v>84.429999999999978</v>
      </c>
      <c r="E20" s="16" t="s">
        <v>67</v>
      </c>
      <c r="F20" s="3" t="s">
        <v>27</v>
      </c>
      <c r="G20" s="26" t="s">
        <v>29</v>
      </c>
      <c r="H20" s="32">
        <v>2</v>
      </c>
      <c r="I20" s="78"/>
      <c r="J20" s="55">
        <v>3.8</v>
      </c>
      <c r="K20" s="55">
        <f t="shared" si="2"/>
        <v>84.429999999999978</v>
      </c>
    </row>
    <row r="21" spans="2:13" ht="25.5" customHeight="1">
      <c r="B21" s="44">
        <f t="shared" si="0"/>
        <v>18</v>
      </c>
      <c r="C21" s="35">
        <f t="shared" si="5"/>
        <v>18.200000000000003</v>
      </c>
      <c r="D21" s="77">
        <f t="shared" si="6"/>
        <v>102.62999999999998</v>
      </c>
      <c r="E21" s="18" t="s">
        <v>46</v>
      </c>
      <c r="F21" s="3" t="s">
        <v>27</v>
      </c>
      <c r="G21" s="26" t="s">
        <v>29</v>
      </c>
      <c r="H21" s="32">
        <v>8</v>
      </c>
      <c r="I21" s="79"/>
      <c r="J21" s="91">
        <v>18.2</v>
      </c>
      <c r="K21" s="55">
        <f t="shared" si="2"/>
        <v>102.62999999999998</v>
      </c>
    </row>
    <row r="22" spans="2:13" ht="25.5" customHeight="1">
      <c r="B22" s="44">
        <f t="shared" si="0"/>
        <v>19</v>
      </c>
      <c r="C22" s="35">
        <f t="shared" si="5"/>
        <v>5.5999999999999943</v>
      </c>
      <c r="D22" s="77">
        <f t="shared" si="6"/>
        <v>108.22999999999998</v>
      </c>
      <c r="E22" s="19" t="s">
        <v>68</v>
      </c>
      <c r="F22" s="3" t="s">
        <v>27</v>
      </c>
      <c r="G22" s="26" t="s">
        <v>29</v>
      </c>
      <c r="H22" s="32">
        <v>3</v>
      </c>
      <c r="I22" s="79"/>
      <c r="J22" s="91">
        <v>5.6</v>
      </c>
      <c r="K22" s="55">
        <f t="shared" si="2"/>
        <v>108.22999999999998</v>
      </c>
    </row>
    <row r="23" spans="2:13" ht="25.5" customHeight="1">
      <c r="B23" s="44">
        <f t="shared" si="0"/>
        <v>20</v>
      </c>
      <c r="C23" s="35">
        <f t="shared" ref="C23:C26" si="7">D23-D22</f>
        <v>6.5999999999999943</v>
      </c>
      <c r="D23" s="36">
        <f t="shared" si="3"/>
        <v>114.82999999999997</v>
      </c>
      <c r="E23" s="18" t="s">
        <v>69</v>
      </c>
      <c r="F23" s="3" t="s">
        <v>27</v>
      </c>
      <c r="G23" s="25" t="s">
        <v>19</v>
      </c>
      <c r="H23" s="30">
        <v>10</v>
      </c>
      <c r="J23" s="92">
        <v>6.6</v>
      </c>
      <c r="K23" s="55">
        <f t="shared" si="2"/>
        <v>114.82999999999997</v>
      </c>
    </row>
    <row r="24" spans="2:13" ht="25.5" customHeight="1">
      <c r="B24" s="44">
        <f t="shared" si="0"/>
        <v>21</v>
      </c>
      <c r="C24" s="35">
        <f t="shared" si="7"/>
        <v>0.90000000000000568</v>
      </c>
      <c r="D24" s="36">
        <f t="shared" si="3"/>
        <v>115.72999999999998</v>
      </c>
      <c r="E24" s="19" t="s">
        <v>70</v>
      </c>
      <c r="F24" s="3" t="s">
        <v>27</v>
      </c>
      <c r="G24" s="25" t="s">
        <v>47</v>
      </c>
      <c r="H24" s="30">
        <v>40</v>
      </c>
      <c r="J24" s="92">
        <v>0.9</v>
      </c>
      <c r="K24" s="55">
        <f t="shared" si="2"/>
        <v>115.72999999999998</v>
      </c>
    </row>
    <row r="25" spans="2:13" ht="25.5" customHeight="1">
      <c r="B25" s="44">
        <f t="shared" si="0"/>
        <v>22</v>
      </c>
      <c r="C25" s="35">
        <f t="shared" si="7"/>
        <v>2.2000000000000028</v>
      </c>
      <c r="D25" s="36">
        <f t="shared" si="3"/>
        <v>117.92999999999998</v>
      </c>
      <c r="E25" s="8" t="s">
        <v>71</v>
      </c>
      <c r="F25" s="3" t="s">
        <v>27</v>
      </c>
      <c r="G25" s="25" t="s">
        <v>48</v>
      </c>
      <c r="H25" s="30">
        <v>4</v>
      </c>
      <c r="J25" s="92">
        <v>2.2000000000000002</v>
      </c>
      <c r="K25" s="55">
        <f t="shared" si="2"/>
        <v>117.92999999999998</v>
      </c>
    </row>
    <row r="26" spans="2:13" ht="25.5" customHeight="1">
      <c r="B26" s="44">
        <f t="shared" si="0"/>
        <v>23</v>
      </c>
      <c r="C26" s="35">
        <f t="shared" si="7"/>
        <v>0.26999999999999602</v>
      </c>
      <c r="D26" s="36">
        <f t="shared" si="3"/>
        <v>118.19999999999997</v>
      </c>
      <c r="E26" s="21" t="s">
        <v>20</v>
      </c>
      <c r="F26" s="63"/>
      <c r="G26" s="26" t="s">
        <v>72</v>
      </c>
      <c r="H26" s="30">
        <v>4</v>
      </c>
      <c r="J26" s="55">
        <v>0.27</v>
      </c>
      <c r="K26" s="55">
        <f t="shared" si="2"/>
        <v>118.19999999999997</v>
      </c>
    </row>
    <row r="27" spans="2:13" ht="25.5" customHeight="1">
      <c r="B27" s="44">
        <f t="shared" si="0"/>
        <v>24</v>
      </c>
      <c r="C27" s="35">
        <f t="shared" ref="C27" si="8">D27-D26</f>
        <v>2</v>
      </c>
      <c r="D27" s="36">
        <f t="shared" ref="D27" si="9">K27</f>
        <v>120.19999999999997</v>
      </c>
      <c r="E27" s="15" t="s">
        <v>21</v>
      </c>
      <c r="F27" s="63" t="s">
        <v>73</v>
      </c>
      <c r="G27" s="26" t="s">
        <v>51</v>
      </c>
      <c r="H27" s="30">
        <v>40</v>
      </c>
      <c r="J27" s="55">
        <v>2</v>
      </c>
      <c r="K27" s="55">
        <f t="shared" si="2"/>
        <v>120.19999999999997</v>
      </c>
    </row>
    <row r="28" spans="2:13" s="46" customFormat="1" ht="25.5" customHeight="1">
      <c r="B28" s="44">
        <f t="shared" si="0"/>
        <v>25</v>
      </c>
      <c r="C28" s="35">
        <f t="shared" ref="C28:C34" si="10">D28-D27</f>
        <v>5.2000000000000028</v>
      </c>
      <c r="D28" s="36">
        <f t="shared" ref="D28:D34" si="11">K28</f>
        <v>125.39999999999998</v>
      </c>
      <c r="E28" s="22" t="s">
        <v>74</v>
      </c>
      <c r="F28" s="66" t="s">
        <v>27</v>
      </c>
      <c r="G28" s="3" t="s">
        <v>34</v>
      </c>
      <c r="H28" s="30">
        <v>20</v>
      </c>
      <c r="I28" s="41"/>
      <c r="J28" s="55">
        <v>5.2</v>
      </c>
      <c r="K28" s="55">
        <f t="shared" si="2"/>
        <v>125.39999999999998</v>
      </c>
    </row>
    <row r="29" spans="2:13" s="46" customFormat="1" ht="25.5" customHeight="1">
      <c r="B29" s="84">
        <f t="shared" si="0"/>
        <v>26</v>
      </c>
      <c r="C29" s="35">
        <f t="shared" si="10"/>
        <v>2.0999999999999943</v>
      </c>
      <c r="D29" s="36">
        <f t="shared" si="11"/>
        <v>127.49999999999997</v>
      </c>
      <c r="E29" s="18" t="s">
        <v>87</v>
      </c>
      <c r="F29" s="25" t="s">
        <v>27</v>
      </c>
      <c r="G29" s="25" t="s">
        <v>88</v>
      </c>
      <c r="H29" s="32">
        <v>25</v>
      </c>
      <c r="I29" s="79"/>
      <c r="J29" s="91">
        <v>2.1</v>
      </c>
      <c r="K29" s="55">
        <f t="shared" si="2"/>
        <v>127.49999999999997</v>
      </c>
    </row>
    <row r="30" spans="2:13" s="46" customFormat="1" ht="25.5" customHeight="1">
      <c r="B30" s="84">
        <f t="shared" si="0"/>
        <v>27</v>
      </c>
      <c r="C30" s="35">
        <f t="shared" si="10"/>
        <v>4.8000000000000114</v>
      </c>
      <c r="D30" s="36">
        <f t="shared" si="11"/>
        <v>132.29999999999998</v>
      </c>
      <c r="E30" s="18" t="s">
        <v>89</v>
      </c>
      <c r="F30" s="85"/>
      <c r="G30" s="25" t="s">
        <v>90</v>
      </c>
      <c r="H30" s="32">
        <v>2</v>
      </c>
      <c r="I30" s="79"/>
      <c r="J30" s="91">
        <v>4.8</v>
      </c>
      <c r="K30" s="55">
        <f t="shared" si="2"/>
        <v>132.29999999999998</v>
      </c>
    </row>
    <row r="31" spans="2:13" s="46" customFormat="1" ht="25.5" customHeight="1">
      <c r="B31" s="84">
        <f t="shared" si="0"/>
        <v>28</v>
      </c>
      <c r="C31" s="35">
        <f t="shared" si="10"/>
        <v>0.30000000000001137</v>
      </c>
      <c r="D31" s="36">
        <f t="shared" si="11"/>
        <v>132.6</v>
      </c>
      <c r="E31" s="17" t="s">
        <v>68</v>
      </c>
      <c r="F31" s="86"/>
      <c r="G31" s="25" t="s">
        <v>91</v>
      </c>
      <c r="H31" s="32">
        <v>5</v>
      </c>
      <c r="I31" s="79"/>
      <c r="J31" s="91">
        <v>0.3</v>
      </c>
      <c r="K31" s="55">
        <f t="shared" si="2"/>
        <v>132.6</v>
      </c>
    </row>
    <row r="32" spans="2:13" s="46" customFormat="1" ht="82.5" customHeight="1">
      <c r="B32" s="87">
        <f t="shared" si="0"/>
        <v>29</v>
      </c>
      <c r="C32" s="38">
        <f t="shared" si="10"/>
        <v>0.16999999999998749</v>
      </c>
      <c r="D32" s="39">
        <f t="shared" si="11"/>
        <v>132.76999999999998</v>
      </c>
      <c r="E32" s="88" t="s">
        <v>104</v>
      </c>
      <c r="F32" s="9">
        <f>D32-D18</f>
        <v>52.489999999999995</v>
      </c>
      <c r="G32" s="28" t="s">
        <v>91</v>
      </c>
      <c r="H32" s="89">
        <v>5</v>
      </c>
      <c r="I32" s="79"/>
      <c r="J32" s="91">
        <v>0.17</v>
      </c>
      <c r="K32" s="55">
        <f t="shared" si="2"/>
        <v>132.76999999999998</v>
      </c>
      <c r="M32" s="46" t="str">
        <f>K69</f>
        <v xml:space="preserve">       2     133km         02/14 09:55               02/14 14:52        </v>
      </c>
    </row>
    <row r="33" spans="2:13" s="46" customFormat="1" ht="25.5" customHeight="1">
      <c r="B33" s="84">
        <f t="shared" si="0"/>
        <v>30</v>
      </c>
      <c r="C33" s="35">
        <f t="shared" si="10"/>
        <v>4.5999999999999943</v>
      </c>
      <c r="D33" s="36">
        <f t="shared" si="11"/>
        <v>137.36999999999998</v>
      </c>
      <c r="E33" s="18" t="s">
        <v>92</v>
      </c>
      <c r="F33" s="85" t="s">
        <v>27</v>
      </c>
      <c r="G33" s="25" t="s">
        <v>93</v>
      </c>
      <c r="H33" s="32">
        <v>5</v>
      </c>
      <c r="I33" s="79"/>
      <c r="J33" s="91">
        <v>4.5999999999999996</v>
      </c>
      <c r="K33" s="55">
        <f t="shared" si="2"/>
        <v>137.36999999999998</v>
      </c>
    </row>
    <row r="34" spans="2:13" s="46" customFormat="1" ht="25.5" customHeight="1">
      <c r="B34" s="84">
        <f t="shared" si="0"/>
        <v>31</v>
      </c>
      <c r="C34" s="35">
        <f t="shared" si="10"/>
        <v>0.68000000000000682</v>
      </c>
      <c r="D34" s="36">
        <f t="shared" si="11"/>
        <v>138.04999999999998</v>
      </c>
      <c r="E34" s="18" t="s">
        <v>94</v>
      </c>
      <c r="F34" s="25" t="s">
        <v>27</v>
      </c>
      <c r="G34" s="90" t="str">
        <f>G5</f>
        <v>国390</v>
      </c>
      <c r="H34" s="32">
        <v>2</v>
      </c>
      <c r="I34" s="79"/>
      <c r="J34" s="91">
        <v>0.68</v>
      </c>
      <c r="K34" s="55">
        <f t="shared" si="2"/>
        <v>138.04999999999998</v>
      </c>
    </row>
    <row r="35" spans="2:13" s="46" customFormat="1" ht="25.5" customHeight="1">
      <c r="B35" s="84">
        <f t="shared" si="0"/>
        <v>32</v>
      </c>
      <c r="C35" s="35">
        <f t="shared" ref="C35" si="12">D35-D34</f>
        <v>9</v>
      </c>
      <c r="D35" s="36">
        <f t="shared" ref="D35" si="13">K35</f>
        <v>147.04999999999998</v>
      </c>
      <c r="E35" s="22" t="s">
        <v>22</v>
      </c>
      <c r="F35" s="66" t="s">
        <v>27</v>
      </c>
      <c r="G35" s="26" t="s">
        <v>32</v>
      </c>
      <c r="H35" s="30">
        <v>3</v>
      </c>
      <c r="I35" s="41"/>
      <c r="J35" s="55">
        <v>9</v>
      </c>
      <c r="K35" s="55">
        <f t="shared" si="2"/>
        <v>147.04999999999998</v>
      </c>
    </row>
    <row r="36" spans="2:13" s="46" customFormat="1" ht="25.5" customHeight="1">
      <c r="B36" s="44">
        <f t="shared" si="0"/>
        <v>33</v>
      </c>
      <c r="C36" s="35">
        <f t="shared" ref="C36:C37" si="14">D36-D35</f>
        <v>8.4000000000000057</v>
      </c>
      <c r="D36" s="36">
        <f t="shared" ref="D36:D37" si="15">K36</f>
        <v>155.44999999999999</v>
      </c>
      <c r="E36" s="21" t="s">
        <v>75</v>
      </c>
      <c r="F36" s="66" t="s">
        <v>27</v>
      </c>
      <c r="G36" s="26" t="s">
        <v>72</v>
      </c>
      <c r="H36" s="30">
        <v>7</v>
      </c>
      <c r="I36" s="41"/>
      <c r="J36" s="55">
        <v>8.4</v>
      </c>
      <c r="K36" s="55">
        <f t="shared" si="2"/>
        <v>155.44999999999999</v>
      </c>
    </row>
    <row r="37" spans="2:13" ht="25.5" customHeight="1">
      <c r="B37" s="44">
        <f t="shared" si="0"/>
        <v>34</v>
      </c>
      <c r="C37" s="35">
        <f t="shared" si="14"/>
        <v>2.1999999999999886</v>
      </c>
      <c r="D37" s="36">
        <f t="shared" si="15"/>
        <v>157.64999999999998</v>
      </c>
      <c r="E37" s="22" t="s">
        <v>76</v>
      </c>
      <c r="F37" s="66"/>
      <c r="G37" s="3" t="s">
        <v>35</v>
      </c>
      <c r="H37" s="30">
        <v>5</v>
      </c>
      <c r="J37" s="55">
        <v>2.2000000000000002</v>
      </c>
      <c r="K37" s="55">
        <f t="shared" si="2"/>
        <v>157.64999999999998</v>
      </c>
    </row>
    <row r="38" spans="2:13" ht="25.5" customHeight="1">
      <c r="B38" s="44">
        <f t="shared" si="0"/>
        <v>35</v>
      </c>
      <c r="C38" s="35">
        <f t="shared" ref="C38" si="16">D38-D37</f>
        <v>0.46999999999999886</v>
      </c>
      <c r="D38" s="36">
        <f t="shared" si="3"/>
        <v>158.11999999999998</v>
      </c>
      <c r="E38" s="17" t="s">
        <v>70</v>
      </c>
      <c r="F38" s="66"/>
      <c r="G38" s="3" t="s">
        <v>35</v>
      </c>
      <c r="H38" s="32">
        <v>5</v>
      </c>
      <c r="I38" s="48"/>
      <c r="J38" s="91">
        <v>0.47</v>
      </c>
      <c r="K38" s="55">
        <f t="shared" si="2"/>
        <v>158.11999999999998</v>
      </c>
    </row>
    <row r="39" spans="2:13" ht="25.5" customHeight="1">
      <c r="B39" s="44">
        <f t="shared" si="0"/>
        <v>36</v>
      </c>
      <c r="C39" s="35">
        <f t="shared" ref="C39:C54" si="17">D39-D38</f>
        <v>3.5999999999999943</v>
      </c>
      <c r="D39" s="36">
        <f t="shared" si="3"/>
        <v>161.71999999999997</v>
      </c>
      <c r="E39" s="17" t="s">
        <v>108</v>
      </c>
      <c r="F39" s="66" t="s">
        <v>27</v>
      </c>
      <c r="G39" s="26" t="s">
        <v>77</v>
      </c>
      <c r="H39" s="32">
        <v>2</v>
      </c>
      <c r="I39" s="48"/>
      <c r="J39" s="91">
        <v>3.6</v>
      </c>
      <c r="K39" s="55">
        <f t="shared" si="2"/>
        <v>161.71999999999997</v>
      </c>
    </row>
    <row r="40" spans="2:13" ht="25.5" customHeight="1">
      <c r="B40" s="44">
        <f t="shared" si="0"/>
        <v>37</v>
      </c>
      <c r="C40" s="35">
        <f t="shared" si="17"/>
        <v>0.16999999999998749</v>
      </c>
      <c r="D40" s="36">
        <f t="shared" si="3"/>
        <v>161.88999999999996</v>
      </c>
      <c r="E40" s="21" t="s">
        <v>109</v>
      </c>
      <c r="F40" s="66" t="s">
        <v>27</v>
      </c>
      <c r="G40" s="3" t="s">
        <v>35</v>
      </c>
      <c r="H40" s="30">
        <v>2</v>
      </c>
      <c r="J40" s="55">
        <v>0.17</v>
      </c>
      <c r="K40" s="55">
        <f t="shared" si="2"/>
        <v>161.88999999999996</v>
      </c>
    </row>
    <row r="41" spans="2:13" ht="25.5" customHeight="1">
      <c r="B41" s="44">
        <f t="shared" si="0"/>
        <v>38</v>
      </c>
      <c r="C41" s="35">
        <f t="shared" si="17"/>
        <v>2.0999999999999943</v>
      </c>
      <c r="D41" s="36">
        <f t="shared" si="3"/>
        <v>163.98999999999995</v>
      </c>
      <c r="E41" s="18" t="s">
        <v>52</v>
      </c>
      <c r="F41" s="66" t="s">
        <v>27</v>
      </c>
      <c r="G41" s="25" t="s">
        <v>78</v>
      </c>
      <c r="H41" s="30">
        <v>3</v>
      </c>
      <c r="J41" s="55">
        <v>2.1</v>
      </c>
      <c r="K41" s="55">
        <f t="shared" si="2"/>
        <v>163.98999999999995</v>
      </c>
    </row>
    <row r="42" spans="2:13" ht="25.5" customHeight="1">
      <c r="B42" s="44">
        <f t="shared" si="0"/>
        <v>39</v>
      </c>
      <c r="C42" s="35">
        <f t="shared" si="17"/>
        <v>4.9000000000000057</v>
      </c>
      <c r="D42" s="36">
        <f t="shared" si="3"/>
        <v>168.88999999999996</v>
      </c>
      <c r="E42" s="15" t="s">
        <v>83</v>
      </c>
      <c r="F42" s="80"/>
      <c r="G42" s="80" t="s">
        <v>79</v>
      </c>
      <c r="H42" s="30">
        <v>2</v>
      </c>
      <c r="J42" s="55">
        <v>4.9000000000000004</v>
      </c>
      <c r="K42" s="55">
        <f t="shared" si="2"/>
        <v>168.88999999999996</v>
      </c>
    </row>
    <row r="43" spans="2:13" ht="25.5" customHeight="1">
      <c r="B43" s="44">
        <f t="shared" si="0"/>
        <v>40</v>
      </c>
      <c r="C43" s="35">
        <f t="shared" ref="C43" si="18">D43-D42</f>
        <v>0.40000000000000568</v>
      </c>
      <c r="D43" s="36">
        <f t="shared" ref="D43:D48" si="19">K43</f>
        <v>169.28999999999996</v>
      </c>
      <c r="E43" s="15" t="s">
        <v>107</v>
      </c>
      <c r="F43" s="80"/>
      <c r="G43" s="80" t="s">
        <v>79</v>
      </c>
      <c r="H43" s="30">
        <v>12</v>
      </c>
      <c r="J43" s="55">
        <v>0.4</v>
      </c>
      <c r="K43" s="55">
        <f t="shared" si="2"/>
        <v>169.28999999999996</v>
      </c>
    </row>
    <row r="44" spans="2:13" ht="25.5" customHeight="1">
      <c r="B44" s="44">
        <f t="shared" si="0"/>
        <v>41</v>
      </c>
      <c r="C44" s="35">
        <f t="shared" ref="C44:C45" si="20">D44-D43</f>
        <v>1.1999999999999886</v>
      </c>
      <c r="D44" s="36">
        <f t="shared" ref="D44:D45" si="21">K44</f>
        <v>170.48999999999995</v>
      </c>
      <c r="E44" s="18" t="s">
        <v>45</v>
      </c>
      <c r="F44" s="80"/>
      <c r="G44" s="81" t="s">
        <v>80</v>
      </c>
      <c r="H44" s="30">
        <v>150</v>
      </c>
      <c r="J44" s="55">
        <v>1.2</v>
      </c>
      <c r="K44" s="55">
        <f t="shared" si="2"/>
        <v>170.48999999999995</v>
      </c>
    </row>
    <row r="45" spans="2:13" ht="25.5" customHeight="1">
      <c r="B45" s="44">
        <f t="shared" si="0"/>
        <v>42</v>
      </c>
      <c r="C45" s="35">
        <f t="shared" si="20"/>
        <v>0.40000000000000568</v>
      </c>
      <c r="D45" s="36">
        <f t="shared" si="21"/>
        <v>170.88999999999996</v>
      </c>
      <c r="E45" s="8" t="s">
        <v>110</v>
      </c>
      <c r="F45" s="80"/>
      <c r="G45" s="81" t="s">
        <v>80</v>
      </c>
      <c r="H45" s="30">
        <v>160</v>
      </c>
      <c r="J45" s="55">
        <v>0.4</v>
      </c>
      <c r="K45" s="55">
        <f t="shared" si="2"/>
        <v>170.88999999999996</v>
      </c>
    </row>
    <row r="46" spans="2:13" ht="25.5" customHeight="1">
      <c r="B46" s="44">
        <f t="shared" si="0"/>
        <v>43</v>
      </c>
      <c r="C46" s="35">
        <f t="shared" ref="C46" si="22">D46-D45</f>
        <v>1.4000000000000057</v>
      </c>
      <c r="D46" s="36">
        <f t="shared" ref="D46" si="23">K46</f>
        <v>172.28999999999996</v>
      </c>
      <c r="E46" s="83" t="s">
        <v>84</v>
      </c>
      <c r="F46" s="80" t="s">
        <v>81</v>
      </c>
      <c r="G46" s="82" t="s">
        <v>82</v>
      </c>
      <c r="H46" s="30">
        <v>90</v>
      </c>
      <c r="J46" s="55">
        <v>1.4</v>
      </c>
      <c r="K46" s="55">
        <f t="shared" si="2"/>
        <v>172.28999999999996</v>
      </c>
    </row>
    <row r="47" spans="2:13" ht="78" customHeight="1">
      <c r="B47" s="47">
        <f>B46+1</f>
        <v>44</v>
      </c>
      <c r="C47" s="38">
        <f>D47-D46</f>
        <v>0.30000000000001137</v>
      </c>
      <c r="D47" s="39">
        <f t="shared" si="19"/>
        <v>172.58999999999997</v>
      </c>
      <c r="E47" s="20" t="s">
        <v>105</v>
      </c>
      <c r="F47" s="61">
        <f>D47-D32</f>
        <v>39.819999999999993</v>
      </c>
      <c r="G47" s="9" t="s">
        <v>86</v>
      </c>
      <c r="H47" s="29">
        <v>80</v>
      </c>
      <c r="I47" s="46"/>
      <c r="J47" s="55">
        <v>0.3</v>
      </c>
      <c r="K47" s="55">
        <f t="shared" si="2"/>
        <v>172.58999999999997</v>
      </c>
      <c r="M47" s="41" t="str">
        <f>K71</f>
        <v xml:space="preserve">       3     173km         02/14 11:05               02/14 17:32        </v>
      </c>
    </row>
    <row r="48" spans="2:13" ht="25.5" customHeight="1">
      <c r="B48" s="44">
        <f t="shared" si="0"/>
        <v>45</v>
      </c>
      <c r="C48" s="35">
        <f t="shared" ref="C48" si="24">D48-D47</f>
        <v>8.5</v>
      </c>
      <c r="D48" s="36">
        <f t="shared" si="19"/>
        <v>181.08999999999997</v>
      </c>
      <c r="E48" s="22" t="s">
        <v>85</v>
      </c>
      <c r="F48" s="66" t="s">
        <v>27</v>
      </c>
      <c r="G48" s="3" t="s">
        <v>53</v>
      </c>
      <c r="H48" s="30">
        <v>40</v>
      </c>
      <c r="J48" s="55">
        <v>8.5</v>
      </c>
      <c r="K48" s="55">
        <f t="shared" si="2"/>
        <v>181.08999999999997</v>
      </c>
    </row>
    <row r="49" spans="2:13" s="46" customFormat="1" ht="65.25" customHeight="1">
      <c r="B49" s="47">
        <f>B48+1</f>
        <v>46</v>
      </c>
      <c r="C49" s="38">
        <f>D49-D48</f>
        <v>10</v>
      </c>
      <c r="D49" s="39">
        <f t="shared" si="3"/>
        <v>191.08999999999997</v>
      </c>
      <c r="E49" s="20" t="s">
        <v>115</v>
      </c>
      <c r="F49" s="61">
        <f>D49-D47</f>
        <v>18.5</v>
      </c>
      <c r="G49" s="28" t="s">
        <v>36</v>
      </c>
      <c r="H49" s="29">
        <v>25</v>
      </c>
      <c r="J49" s="55">
        <v>10</v>
      </c>
      <c r="K49" s="55">
        <f t="shared" si="2"/>
        <v>191.08999999999997</v>
      </c>
    </row>
    <row r="50" spans="2:13" s="46" customFormat="1" ht="25.5" customHeight="1">
      <c r="B50" s="44">
        <f t="shared" ref="B50:B57" si="25">B49+1</f>
        <v>47</v>
      </c>
      <c r="C50" s="35">
        <f t="shared" si="17"/>
        <v>5</v>
      </c>
      <c r="D50" s="36">
        <f t="shared" si="3"/>
        <v>196.08999999999997</v>
      </c>
      <c r="E50" s="22" t="s">
        <v>23</v>
      </c>
      <c r="F50" s="66" t="s">
        <v>27</v>
      </c>
      <c r="G50" s="26" t="s">
        <v>33</v>
      </c>
      <c r="H50" s="30">
        <v>4</v>
      </c>
      <c r="J50" s="91">
        <v>5</v>
      </c>
      <c r="K50" s="55">
        <f t="shared" si="2"/>
        <v>196.08999999999997</v>
      </c>
    </row>
    <row r="51" spans="2:13" s="46" customFormat="1" ht="25.5" customHeight="1">
      <c r="B51" s="44">
        <f t="shared" si="25"/>
        <v>48</v>
      </c>
      <c r="C51" s="35">
        <f t="shared" ref="C51" si="26">D51-D50</f>
        <v>5.0999999999999943</v>
      </c>
      <c r="D51" s="36">
        <f t="shared" ref="D51" si="27">K51</f>
        <v>201.18999999999997</v>
      </c>
      <c r="E51" s="22" t="s">
        <v>54</v>
      </c>
      <c r="F51" s="66" t="s">
        <v>27</v>
      </c>
      <c r="G51" s="26" t="s">
        <v>55</v>
      </c>
      <c r="H51" s="30">
        <v>5</v>
      </c>
      <c r="J51" s="91">
        <v>5.0999999999999996</v>
      </c>
      <c r="K51" s="55">
        <f t="shared" si="2"/>
        <v>201.18999999999997</v>
      </c>
    </row>
    <row r="52" spans="2:13" s="46" customFormat="1" ht="25.5" customHeight="1">
      <c r="B52" s="44">
        <f t="shared" si="25"/>
        <v>49</v>
      </c>
      <c r="C52" s="35">
        <f t="shared" ref="C52:C53" si="28">D52-D51</f>
        <v>0.59999999999999432</v>
      </c>
      <c r="D52" s="36">
        <f t="shared" ref="D52:D53" si="29">K52</f>
        <v>201.78999999999996</v>
      </c>
      <c r="E52" s="22" t="s">
        <v>56</v>
      </c>
      <c r="F52" s="66" t="s">
        <v>50</v>
      </c>
      <c r="G52" s="26" t="s">
        <v>49</v>
      </c>
      <c r="H52" s="30">
        <v>5</v>
      </c>
      <c r="J52" s="91">
        <v>0.6</v>
      </c>
      <c r="K52" s="55">
        <f t="shared" si="2"/>
        <v>201.78999999999996</v>
      </c>
    </row>
    <row r="53" spans="2:13" s="46" customFormat="1" ht="25.5" customHeight="1">
      <c r="B53" s="44">
        <f t="shared" si="25"/>
        <v>50</v>
      </c>
      <c r="C53" s="35">
        <f t="shared" si="28"/>
        <v>1.5</v>
      </c>
      <c r="D53" s="36">
        <f t="shared" si="29"/>
        <v>203.28999999999996</v>
      </c>
      <c r="E53" s="17" t="s">
        <v>24</v>
      </c>
      <c r="F53" s="66" t="s">
        <v>27</v>
      </c>
      <c r="G53" s="26" t="s">
        <v>33</v>
      </c>
      <c r="H53" s="30">
        <v>2</v>
      </c>
      <c r="J53" s="91">
        <v>1.5</v>
      </c>
      <c r="K53" s="55">
        <f t="shared" si="2"/>
        <v>203.28999999999996</v>
      </c>
    </row>
    <row r="54" spans="2:13" s="46" customFormat="1" ht="78.75" customHeight="1">
      <c r="B54" s="47">
        <f t="shared" si="25"/>
        <v>51</v>
      </c>
      <c r="C54" s="38">
        <f t="shared" si="17"/>
        <v>0.34999999999999432</v>
      </c>
      <c r="D54" s="39">
        <f t="shared" si="3"/>
        <v>203.63999999999996</v>
      </c>
      <c r="E54" s="20" t="s">
        <v>106</v>
      </c>
      <c r="F54" s="61">
        <f>D54-D49</f>
        <v>12.549999999999983</v>
      </c>
      <c r="G54" s="24" t="s">
        <v>33</v>
      </c>
      <c r="H54" s="29">
        <v>2</v>
      </c>
      <c r="J54" s="91">
        <v>0.35</v>
      </c>
      <c r="K54" s="55">
        <f t="shared" si="2"/>
        <v>203.63999999999996</v>
      </c>
      <c r="M54" s="46" t="str">
        <f>K73</f>
        <v xml:space="preserve">  ゴール     200km         02/14 11:53               02/14 19:30        </v>
      </c>
    </row>
    <row r="55" spans="2:13" s="46" customFormat="1" ht="25.5" customHeight="1">
      <c r="B55" s="44">
        <f t="shared" si="25"/>
        <v>52</v>
      </c>
      <c r="C55" s="35">
        <f>D55-D54</f>
        <v>6.5</v>
      </c>
      <c r="D55" s="36">
        <f>K55</f>
        <v>210.13999999999996</v>
      </c>
      <c r="E55" s="23" t="s">
        <v>95</v>
      </c>
      <c r="F55" s="66" t="s">
        <v>27</v>
      </c>
      <c r="G55" s="26" t="s">
        <v>35</v>
      </c>
      <c r="H55" s="30"/>
      <c r="J55" s="91">
        <v>6.5</v>
      </c>
      <c r="K55" s="55">
        <f t="shared" si="2"/>
        <v>210.13999999999996</v>
      </c>
    </row>
    <row r="56" spans="2:13" s="46" customFormat="1" ht="25.5" customHeight="1">
      <c r="B56" s="44">
        <f t="shared" si="25"/>
        <v>53</v>
      </c>
      <c r="C56" s="35">
        <f>D56-D55</f>
        <v>0.5</v>
      </c>
      <c r="D56" s="36">
        <f>K56</f>
        <v>210.63999999999996</v>
      </c>
      <c r="E56" s="22" t="s">
        <v>96</v>
      </c>
      <c r="F56" s="66" t="s">
        <v>27</v>
      </c>
      <c r="G56" s="26" t="s">
        <v>35</v>
      </c>
      <c r="H56" s="30"/>
      <c r="J56" s="91">
        <v>0.5</v>
      </c>
      <c r="K56" s="55">
        <f t="shared" si="2"/>
        <v>210.63999999999996</v>
      </c>
    </row>
    <row r="57" spans="2:13" s="46" customFormat="1" ht="66.75" customHeight="1">
      <c r="B57" s="47">
        <f t="shared" si="25"/>
        <v>54</v>
      </c>
      <c r="C57" s="38">
        <f t="shared" ref="C57" si="30">D57-D56</f>
        <v>0.24000000000000909</v>
      </c>
      <c r="D57" s="34">
        <f>K57</f>
        <v>210.87999999999997</v>
      </c>
      <c r="E57" s="97" t="s">
        <v>111</v>
      </c>
      <c r="F57" s="98"/>
      <c r="G57" s="98"/>
      <c r="H57" s="99"/>
      <c r="I57" s="41"/>
      <c r="J57" s="55">
        <v>0.24</v>
      </c>
      <c r="K57" s="55">
        <f t="shared" si="2"/>
        <v>210.87999999999997</v>
      </c>
    </row>
    <row r="58" spans="2:13" ht="15.75" customHeight="1">
      <c r="B58" s="49"/>
      <c r="D58" s="50"/>
      <c r="E58" s="75" t="s">
        <v>57</v>
      </c>
      <c r="F58" s="67"/>
      <c r="G58" s="41"/>
      <c r="H58" s="51"/>
    </row>
    <row r="59" spans="2:13" ht="20.25" customHeight="1">
      <c r="B59" s="40"/>
      <c r="C59" s="40"/>
      <c r="D59" s="50"/>
      <c r="E59" s="11"/>
      <c r="F59" s="68"/>
      <c r="G59" s="52"/>
      <c r="H59" s="51"/>
    </row>
    <row r="60" spans="2:13" ht="14.25" customHeight="1">
      <c r="B60" s="12">
        <v>1</v>
      </c>
      <c r="C60" s="74" t="s">
        <v>6</v>
      </c>
      <c r="D60" s="12"/>
      <c r="E60" s="12"/>
      <c r="H60" s="12"/>
      <c r="J60" s="93"/>
      <c r="K60" s="95" t="s">
        <v>97</v>
      </c>
    </row>
    <row r="61" spans="2:13" ht="14.25" customHeight="1">
      <c r="B61" s="12">
        <v>2</v>
      </c>
      <c r="C61" s="74" t="s">
        <v>7</v>
      </c>
      <c r="D61" s="12"/>
      <c r="E61" s="12"/>
      <c r="F61" s="70"/>
      <c r="H61" s="12"/>
      <c r="J61" s="93"/>
      <c r="K61" s="95" t="s">
        <v>15</v>
      </c>
    </row>
    <row r="62" spans="2:13" ht="14.25" customHeight="1">
      <c r="B62" s="12">
        <v>3</v>
      </c>
      <c r="C62" s="74" t="s">
        <v>8</v>
      </c>
      <c r="D62" s="12"/>
      <c r="E62" s="12"/>
      <c r="F62" s="70"/>
      <c r="H62" s="12"/>
      <c r="J62" s="93"/>
      <c r="K62" s="95" t="s">
        <v>16</v>
      </c>
      <c r="L62" s="56"/>
      <c r="M62" s="56"/>
    </row>
    <row r="63" spans="2:13" ht="14.25" customHeight="1">
      <c r="B63" s="12">
        <v>4</v>
      </c>
      <c r="C63" s="74" t="s">
        <v>9</v>
      </c>
      <c r="D63" s="12"/>
      <c r="E63" s="12"/>
      <c r="F63" s="70"/>
      <c r="H63" s="12"/>
      <c r="J63" s="93"/>
      <c r="K63" s="96"/>
      <c r="L63" s="57"/>
      <c r="M63" s="57"/>
    </row>
    <row r="64" spans="2:13" ht="14.25" customHeight="1">
      <c r="B64" s="12">
        <v>5</v>
      </c>
      <c r="C64" s="74" t="s">
        <v>10</v>
      </c>
      <c r="D64" s="12"/>
      <c r="E64" s="12"/>
      <c r="F64" s="70"/>
      <c r="H64" s="12"/>
      <c r="J64" s="93"/>
      <c r="K64" s="96"/>
      <c r="L64" s="58"/>
      <c r="M64" s="57"/>
    </row>
    <row r="65" spans="2:13" ht="14.25" customHeight="1">
      <c r="B65" s="12">
        <v>6</v>
      </c>
      <c r="C65" s="74" t="s">
        <v>11</v>
      </c>
      <c r="D65" s="12"/>
      <c r="E65" s="12"/>
      <c r="F65" s="70"/>
      <c r="H65" s="12"/>
      <c r="J65" s="93"/>
      <c r="K65" s="95" t="s">
        <v>98</v>
      </c>
      <c r="L65" s="58"/>
      <c r="M65" s="58"/>
    </row>
    <row r="66" spans="2:13" ht="14.25" customHeight="1">
      <c r="B66" s="12">
        <v>7</v>
      </c>
      <c r="C66" s="74" t="s">
        <v>12</v>
      </c>
      <c r="D66" s="12"/>
      <c r="E66" s="12"/>
      <c r="F66" s="70"/>
      <c r="H66" s="12"/>
      <c r="J66" s="93"/>
      <c r="K66" s="96"/>
      <c r="L66" s="58"/>
      <c r="M66" s="58"/>
    </row>
    <row r="67" spans="2:13" ht="14.25" customHeight="1">
      <c r="B67" s="12">
        <v>8</v>
      </c>
      <c r="C67" s="74" t="s">
        <v>13</v>
      </c>
      <c r="D67" s="12"/>
      <c r="E67" s="12"/>
      <c r="F67" s="70"/>
      <c r="H67" s="12"/>
      <c r="J67" s="93"/>
      <c r="K67" s="95" t="s">
        <v>99</v>
      </c>
      <c r="L67" s="58"/>
      <c r="M67" s="58"/>
    </row>
    <row r="68" spans="2:13" ht="14.25" customHeight="1">
      <c r="B68" s="12">
        <v>9</v>
      </c>
      <c r="C68" s="74" t="s">
        <v>14</v>
      </c>
      <c r="D68" s="12"/>
      <c r="E68" s="12"/>
      <c r="F68" s="70"/>
      <c r="H68" s="12"/>
      <c r="J68" s="93"/>
      <c r="K68" s="96"/>
      <c r="L68" s="58"/>
      <c r="M68" s="58"/>
    </row>
    <row r="69" spans="2:13" ht="14.25" customHeight="1">
      <c r="J69" s="93"/>
      <c r="K69" s="95" t="s">
        <v>100</v>
      </c>
      <c r="L69" s="58"/>
      <c r="M69" s="58"/>
    </row>
    <row r="70" spans="2:13" ht="14.25" customHeight="1">
      <c r="J70" s="93"/>
      <c r="K70" s="96"/>
      <c r="L70" s="58"/>
      <c r="M70" s="58"/>
    </row>
    <row r="71" spans="2:13" ht="14.25" customHeight="1">
      <c r="J71" s="93"/>
      <c r="K71" s="95" t="s">
        <v>101</v>
      </c>
    </row>
    <row r="72" spans="2:13" ht="14.25" customHeight="1">
      <c r="E72" s="41"/>
      <c r="F72" s="71"/>
      <c r="G72" s="41"/>
      <c r="H72" s="41"/>
      <c r="J72" s="93"/>
      <c r="K72" s="96"/>
    </row>
    <row r="73" spans="2:13" ht="14.25" customHeight="1">
      <c r="E73" s="41"/>
      <c r="F73" s="71"/>
      <c r="G73" s="41"/>
      <c r="H73" s="41"/>
      <c r="J73" s="93"/>
      <c r="K73" s="95" t="s">
        <v>102</v>
      </c>
      <c r="L73" s="56"/>
      <c r="M73" s="56"/>
    </row>
    <row r="74" spans="2:13" ht="14.25" customHeight="1">
      <c r="E74" s="56"/>
      <c r="F74" s="72"/>
      <c r="G74" s="56"/>
      <c r="H74" s="56"/>
      <c r="J74" s="93"/>
      <c r="K74" s="96"/>
      <c r="L74" s="57"/>
      <c r="M74" s="57"/>
    </row>
    <row r="75" spans="2:13" ht="14.25" customHeight="1">
      <c r="E75" s="57"/>
      <c r="F75" s="73"/>
      <c r="G75" s="57"/>
      <c r="H75" s="57"/>
      <c r="J75" s="93"/>
      <c r="K75" s="95"/>
      <c r="L75" s="58"/>
      <c r="M75" s="57"/>
    </row>
    <row r="76" spans="2:13" ht="14.25" customHeight="1">
      <c r="E76" s="57"/>
      <c r="F76" s="73"/>
      <c r="G76" s="57"/>
      <c r="H76" s="57"/>
      <c r="J76" s="93"/>
      <c r="K76" s="96"/>
      <c r="L76" s="58"/>
      <c r="M76" s="58"/>
    </row>
    <row r="77" spans="2:13" ht="14.25" customHeight="1">
      <c r="E77" s="57"/>
      <c r="F77" s="73"/>
      <c r="G77" s="58"/>
      <c r="H77" s="57"/>
      <c r="J77" s="93"/>
      <c r="K77" s="95"/>
      <c r="L77" s="58"/>
      <c r="M77" s="58"/>
    </row>
    <row r="78" spans="2:13" ht="14.25" customHeight="1">
      <c r="E78" s="57"/>
      <c r="F78" s="73"/>
      <c r="G78" s="58"/>
      <c r="H78" s="57"/>
      <c r="J78" s="94"/>
      <c r="K78" s="94"/>
      <c r="L78" s="58"/>
      <c r="M78" s="58"/>
    </row>
    <row r="79" spans="2:13" ht="14.25" customHeight="1">
      <c r="E79" s="57"/>
      <c r="F79" s="73"/>
      <c r="G79" s="58"/>
      <c r="H79" s="57"/>
      <c r="J79" s="94"/>
      <c r="K79" s="94"/>
      <c r="L79" s="58"/>
      <c r="M79" s="58"/>
    </row>
    <row r="80" spans="2:13" ht="14.25" customHeight="1">
      <c r="E80" s="57"/>
      <c r="F80" s="73"/>
      <c r="G80" s="58"/>
      <c r="H80" s="57"/>
    </row>
    <row r="81" spans="5:8" ht="14.25" customHeight="1">
      <c r="E81" s="41"/>
      <c r="F81" s="71"/>
      <c r="G81" s="41"/>
      <c r="H81" s="41"/>
    </row>
  </sheetData>
  <sheetProtection selectLockedCells="1" selectUnlockedCells="1"/>
  <mergeCells count="1">
    <mergeCell ref="E57:H57"/>
  </mergeCells>
  <phoneticPr fontId="8"/>
  <hyperlinks>
    <hyperlink ref="M5" r:id="rId1"/>
  </hyperlinks>
  <pageMargins left="0.2361111111111111" right="0.2361111111111111" top="0.39374999999999999" bottom="0.74791666666666667" header="0.51180555555555551" footer="0.51180555555555551"/>
  <pageSetup paperSize="9" scale="89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2013-10-03T10:31:46Z</cp:lastPrinted>
  <dcterms:created xsi:type="dcterms:W3CDTF">2013-09-30T03:20:13Z</dcterms:created>
  <dcterms:modified xsi:type="dcterms:W3CDTF">2015-01-26T07:05:27Z</dcterms:modified>
</cp:coreProperties>
</file>