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yoon\Desktop\BRM629甲斐300\"/>
    </mc:Choice>
  </mc:AlternateContent>
  <xr:revisionPtr revIDLastSave="0" documentId="10_ncr:8100000_{69E37D7C-82A8-4371-B8DD-9619DED52C32}" xr6:coauthVersionLast="34" xr6:coauthVersionMax="43" xr10:uidLastSave="{00000000-0000-0000-0000-000000000000}"/>
  <bookViews>
    <workbookView xWindow="80" yWindow="460" windowWidth="18580" windowHeight="9420" xr2:uid="{00000000-000D-0000-FFFF-FFFF00000000}"/>
  </bookViews>
  <sheets>
    <sheet name="Sheet1" sheetId="1" r:id="rId1"/>
  </sheets>
  <definedNames>
    <definedName name="_xlnm.Print_Area" localSheetId="0">Sheet1!$A$2:$I$72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48" i="1" l="1"/>
  <c r="C49" i="1"/>
  <c r="B48" i="1"/>
  <c r="B49" i="1" s="1"/>
  <c r="C25" i="1" l="1"/>
  <c r="C26" i="1"/>
  <c r="C27" i="1"/>
  <c r="C51" i="1"/>
  <c r="C52" i="1"/>
  <c r="C35" i="1"/>
  <c r="C36" i="1"/>
  <c r="C37" i="1"/>
  <c r="C46" i="1" l="1"/>
  <c r="C47" i="1"/>
  <c r="C45" i="1"/>
  <c r="L5" i="1" l="1"/>
  <c r="L6" i="1" s="1"/>
  <c r="L7" i="1" s="1"/>
  <c r="L8" i="1" s="1"/>
  <c r="L9" i="1" s="1"/>
  <c r="L10" i="1" s="1"/>
  <c r="L11" i="1" s="1"/>
  <c r="L12" i="1" s="1"/>
  <c r="L13" i="1" s="1"/>
  <c r="L14" i="1" s="1"/>
  <c r="L15" i="1" s="1"/>
  <c r="L16" i="1" s="1"/>
  <c r="L17" i="1" s="1"/>
  <c r="L18" i="1" s="1"/>
  <c r="L19" i="1" s="1"/>
  <c r="L20" i="1" s="1"/>
  <c r="L21" i="1" s="1"/>
  <c r="L22" i="1" s="1"/>
  <c r="L23" i="1" s="1"/>
  <c r="L24" i="1" s="1"/>
  <c r="L25" i="1" s="1"/>
  <c r="L26" i="1" s="1"/>
  <c r="L27" i="1" s="1"/>
  <c r="L28" i="1" s="1"/>
  <c r="L29" i="1" s="1"/>
  <c r="L30" i="1" s="1"/>
  <c r="L31" i="1" s="1"/>
  <c r="L32" i="1" s="1"/>
  <c r="L33" i="1" s="1"/>
  <c r="B5" i="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D4" i="1"/>
  <c r="C6" i="1"/>
  <c r="C7" i="1"/>
  <c r="C8" i="1"/>
  <c r="C9" i="1"/>
  <c r="C10" i="1"/>
  <c r="C11" i="1"/>
  <c r="C12" i="1"/>
  <c r="C13" i="1"/>
  <c r="C14" i="1"/>
  <c r="C15" i="1"/>
  <c r="C16" i="1"/>
  <c r="C17" i="1"/>
  <c r="C18" i="1"/>
  <c r="C19" i="1"/>
  <c r="C20" i="1"/>
  <c r="C21" i="1"/>
  <c r="C22" i="1"/>
  <c r="C23" i="1"/>
  <c r="C24" i="1"/>
  <c r="C28" i="1"/>
  <c r="C29" i="1"/>
  <c r="C30" i="1"/>
  <c r="C31" i="1"/>
  <c r="C32" i="1"/>
  <c r="B35" i="1" l="1"/>
  <c r="B36" i="1" s="1"/>
  <c r="B37" i="1" s="1"/>
  <c r="B38" i="1" s="1"/>
  <c r="B39" i="1" s="1"/>
  <c r="B40" i="1" s="1"/>
  <c r="B41" i="1" s="1"/>
  <c r="B42" i="1" s="1"/>
  <c r="B43" i="1" s="1"/>
  <c r="B44" i="1" s="1"/>
  <c r="B45" i="1" s="1"/>
  <c r="C33" i="1"/>
  <c r="L34" i="1"/>
  <c r="L35" i="1" s="1"/>
  <c r="B46" i="1" l="1"/>
  <c r="B47" i="1" s="1"/>
  <c r="B50" i="1" s="1"/>
  <c r="C34" i="1"/>
  <c r="B51" i="1" l="1"/>
  <c r="B52" i="1" s="1"/>
  <c r="B53" i="1" s="1"/>
  <c r="B54" i="1" s="1"/>
  <c r="B55" i="1" s="1"/>
  <c r="B56" i="1" s="1"/>
  <c r="B57" i="1" s="1"/>
  <c r="B58" i="1" s="1"/>
  <c r="B59" i="1" s="1"/>
  <c r="B60" i="1" s="1"/>
  <c r="B61" i="1" s="1"/>
  <c r="B62" i="1" s="1"/>
  <c r="B63" i="1" s="1"/>
  <c r="B64" i="1" s="1"/>
  <c r="B65" i="1" s="1"/>
  <c r="B66" i="1" s="1"/>
  <c r="B67" i="1" s="1"/>
  <c r="B68" i="1" s="1"/>
  <c r="B69" i="1" s="1"/>
  <c r="B70" i="1" s="1"/>
  <c r="L36" i="1"/>
  <c r="L37" i="1" l="1"/>
  <c r="L38" i="1" l="1"/>
  <c r="L39" i="1" l="1"/>
  <c r="C38" i="1"/>
  <c r="C39" i="1" l="1"/>
  <c r="L40" i="1"/>
  <c r="L41" i="1" l="1"/>
  <c r="C40" i="1"/>
  <c r="C41" i="1" l="1"/>
  <c r="L42" i="1"/>
  <c r="L43" i="1" l="1"/>
  <c r="C42" i="1"/>
  <c r="C43" i="1" l="1"/>
  <c r="L44" i="1"/>
  <c r="L47" i="1" l="1"/>
  <c r="C44" i="1"/>
  <c r="L49" i="1" l="1"/>
  <c r="L50" i="1" l="1"/>
  <c r="C50" i="1" l="1"/>
  <c r="L52" i="1"/>
  <c r="L53" i="1" l="1"/>
  <c r="C53" i="1" l="1"/>
  <c r="L54" i="1"/>
  <c r="L55" i="1" l="1"/>
  <c r="C54" i="1"/>
  <c r="C55" i="1" l="1"/>
  <c r="L56" i="1"/>
  <c r="L57" i="1" l="1"/>
  <c r="C56" i="1"/>
  <c r="C57" i="1" l="1"/>
  <c r="L58" i="1"/>
  <c r="L59" i="1" l="1"/>
  <c r="C58" i="1"/>
  <c r="L60" i="1" l="1"/>
  <c r="C60" i="1" l="1"/>
  <c r="L61" i="1"/>
  <c r="C61" i="1" l="1"/>
  <c r="L62" i="1"/>
  <c r="C62" i="1" l="1"/>
  <c r="L63" i="1"/>
  <c r="C63" i="1" l="1"/>
  <c r="L64" i="1"/>
  <c r="L65" i="1" l="1"/>
  <c r="C64" i="1"/>
  <c r="L66" i="1" l="1"/>
  <c r="C65" i="1"/>
  <c r="C66" i="1" l="1"/>
  <c r="L67" i="1"/>
  <c r="C67" i="1" l="1"/>
  <c r="L68" i="1"/>
  <c r="L69" i="1" l="1"/>
  <c r="C68" i="1"/>
  <c r="L70" i="1" l="1"/>
  <c r="C69" i="1"/>
  <c r="C70" i="1" l="1"/>
</calcChain>
</file>

<file path=xl/sharedStrings.xml><?xml version="1.0" encoding="utf-8"?>
<sst xmlns="http://schemas.openxmlformats.org/spreadsheetml/2006/main" count="299" uniqueCount="185">
  <si>
    <t>No</t>
  </si>
  <si>
    <t>区間</t>
  </si>
  <si>
    <t>総距離</t>
  </si>
  <si>
    <t>進路</t>
  </si>
  <si>
    <t>信号</t>
  </si>
  <si>
    <t>路線</t>
  </si>
  <si>
    <t>通過点他</t>
  </si>
  <si>
    <t>－</t>
  </si>
  <si>
    <t>┬右</t>
  </si>
  <si>
    <t>市道</t>
  </si>
  <si>
    <t>┤左</t>
  </si>
  <si>
    <t>○</t>
  </si>
  <si>
    <t>府中街道、川崎街道</t>
  </si>
  <si>
    <t>├右</t>
  </si>
  <si>
    <t>「百草園駅前」</t>
  </si>
  <si>
    <t>押しボタン信号、橋を渡り右折左折クランクあり</t>
  </si>
  <si>
    <t>┬左</t>
  </si>
  <si>
    <t>土手に突き当たる</t>
  </si>
  <si>
    <t>「新井橋」</t>
  </si>
  <si>
    <t>新井橋渡ってモノレール沿いに走る</t>
  </si>
  <si>
    <t>┼右</t>
  </si>
  <si>
    <t>交差点左手前角にマクドナルド</t>
  </si>
  <si>
    <t>「八王子車検場入口」</t>
  </si>
  <si>
    <t>拝島橋手前を左折</t>
  </si>
  <si>
    <t>運動公園内を徐行通過</t>
  </si>
  <si>
    <t>農道には行かない</t>
  </si>
  <si>
    <t>高月浄水場前信号の直前で都道に合流</t>
  </si>
  <si>
    <t>「二宮本宿」</t>
  </si>
  <si>
    <t>多西橋渡る</t>
  </si>
  <si>
    <t>左側に看板「この先行き止まり」</t>
  </si>
  <si>
    <t>クランクした登り道</t>
  </si>
  <si>
    <t>┼左</t>
  </si>
  <si>
    <t>左角奥にスーパーいなげや</t>
  </si>
  <si>
    <t>「草花通り」</t>
  </si>
  <si>
    <t>「鯉川橋」</t>
  </si>
  <si>
    <t>側道から旧道へ</t>
  </si>
  <si>
    <t>国道トンネル通行禁止</t>
  </si>
  <si>
    <t>├直</t>
  </si>
  <si>
    <t>「友田」</t>
  </si>
  <si>
    <t>左折</t>
  </si>
  <si>
    <t>▲</t>
  </si>
  <si>
    <t>「等々力」</t>
  </si>
  <si>
    <t>「日川橋南詰」</t>
  </si>
  <si>
    <t>道なり右折</t>
  </si>
  <si>
    <t>「石和温泉郷東入口」</t>
  </si>
  <si>
    <t>「八田」</t>
  </si>
  <si>
    <t>「白井河原橋北」</t>
  </si>
  <si>
    <t>「白川河原橋南詰」</t>
  </si>
  <si>
    <t>笛吹ライン</t>
  </si>
  <si>
    <t>「富士川大橋」</t>
  </si>
  <si>
    <t>折返</t>
  </si>
  <si>
    <t>┼直</t>
  </si>
  <si>
    <t>町道</t>
  </si>
  <si>
    <t>金川曽根広域農道</t>
  </si>
  <si>
    <t>「川浦」</t>
  </si>
  <si>
    <t>精進ブルーラインに合流</t>
  </si>
  <si>
    <t>川沿いに上る</t>
  </si>
  <si>
    <t>左手前に芦川農産物直売所トイレ有</t>
  </si>
  <si>
    <t>一旦停止</t>
  </si>
  <si>
    <t>マリモ通り</t>
  </si>
  <si>
    <t>「平野」</t>
  </si>
  <si>
    <t>山伏峠へ向かう</t>
  </si>
  <si>
    <t>「青山」</t>
  </si>
  <si>
    <t>「三ケ木」</t>
  </si>
  <si>
    <t>交通渋滞多し、減速</t>
  </si>
  <si>
    <t>「久保沢」</t>
  </si>
  <si>
    <t>押しボタン信号あり</t>
  </si>
  <si>
    <t>「山王神社前」</t>
  </si>
  <si>
    <t>「向原東側」</t>
  </si>
  <si>
    <t>「工業団地入口」</t>
  </si>
  <si>
    <t>「清新一丁目」</t>
  </si>
  <si>
    <t>踏切渡る</t>
  </si>
  <si>
    <t>「小山郵便局前」</t>
  </si>
  <si>
    <t>Ｙ左</t>
  </si>
  <si>
    <t>都47、市道、都57</t>
  </si>
  <si>
    <t>「常盤駐在所北」</t>
  </si>
  <si>
    <t>「馬駈」</t>
  </si>
  <si>
    <t>津久井道、柿生付近渋滞注意</t>
  </si>
  <si>
    <t>「片平２丁目」</t>
  </si>
  <si>
    <t>尻手黒川道路</t>
  </si>
  <si>
    <t>「末長交番前」</t>
  </si>
  <si>
    <t>「坂戸踏切」</t>
  </si>
  <si>
    <t xml:space="preserve">300km BRM </t>
  </si>
  <si>
    <t>キューシート、地図等は予告なく変更される場合があります、最新版をお使いください</t>
  </si>
  <si>
    <t>========    ======       ===================      ====================</t>
  </si>
  <si>
    <t>ブリーフィングで変更箇所をお知らせする場合もあります、筆記用具はご持参ください。</t>
  </si>
  <si>
    <t>スタート前までに必ずキューシートを理解してください、わかりにくい場合は参考地図をご覧ください。</t>
  </si>
  <si>
    <t>フィニッシュ後はゴール受付けをされないと認定処理ができません。</t>
  </si>
  <si>
    <t>申込登録された内容でリザルト作成しますので訂正がある方はスタートまでに済ませてください、</t>
  </si>
  <si>
    <t>リザルト提出後、及び認定後の訂正は受け付けません</t>
  </si>
  <si>
    <t>ゴール受付：ジョナサン武蔵中原店</t>
    <phoneticPr fontId="1"/>
  </si>
  <si>
    <t>・地図の情報は最新のものではない場合があります。</t>
  </si>
  <si>
    <t>キューシートのレイアウト変更、補足追加修正等はご自身で行ってください。</t>
  </si>
  <si>
    <t>途中リタイヤされたら速やかにブルベカード記載の連絡先まで連絡ください。</t>
  </si>
  <si>
    <t>トンネル内点灯</t>
    <rPh sb="4" eb="5">
      <t>ナイ</t>
    </rPh>
    <phoneticPr fontId="1"/>
  </si>
  <si>
    <t>「等々力緑地入口」</t>
    <rPh sb="6" eb="8">
      <t>イリグチ</t>
    </rPh>
    <phoneticPr fontId="1"/>
  </si>
  <si>
    <t>笛吹橋手前のT字路右折、その後、橋渡りすぐの交差点</t>
    <rPh sb="3" eb="5">
      <t>テマエノ</t>
    </rPh>
    <rPh sb="7" eb="9">
      <t>ジロ</t>
    </rPh>
    <rPh sb="9" eb="11">
      <t>ウセツ</t>
    </rPh>
    <rPh sb="16" eb="17">
      <t>ハシ</t>
    </rPh>
    <phoneticPr fontId="1"/>
  </si>
  <si>
    <t>セブンイレブン角</t>
    <phoneticPr fontId="1"/>
  </si>
  <si>
    <t>市道</t>
    <rPh sb="0" eb="2">
      <t>シドウ</t>
    </rPh>
    <phoneticPr fontId="1"/>
  </si>
  <si>
    <t>新しい交差点</t>
    <rPh sb="0" eb="1">
      <t>アタラシイコウサテン</t>
    </rPh>
    <phoneticPr fontId="1"/>
  </si>
  <si>
    <t>PC2は高速高架の先</t>
    <rPh sb="6" eb="8">
      <t>コウカ</t>
    </rPh>
    <rPh sb="9" eb="10">
      <t>サキ</t>
    </rPh>
    <phoneticPr fontId="1"/>
  </si>
  <si>
    <t>集落内道細いので徐行、砂利注意</t>
    <phoneticPr fontId="1"/>
  </si>
  <si>
    <t>備考</t>
    <phoneticPr fontId="1"/>
  </si>
  <si>
    <t xml:space="preserve">       1      63km         5/12 07:51               5/12 10:12        </t>
    <phoneticPr fontId="1"/>
  </si>
  <si>
    <t xml:space="preserve">       2     159km         5/12 10:41              5/12 16:36        </t>
    <phoneticPr fontId="1"/>
  </si>
  <si>
    <t xml:space="preserve">       3     254km         5/12 13:34               5/12 22:56        </t>
    <phoneticPr fontId="1"/>
  </si>
  <si>
    <t>リンク先（Ride with GPSのデータ）はあくまでも参考情報です。使用の際は、以下の点、特にご注意ください。</t>
    <phoneticPr fontId="1"/>
  </si>
  <si>
    <t>・Ride with GPSの使用方法についての質問は一切受け付けませんので、その点ご了承ください。</t>
  </si>
  <si>
    <t>Start　等々力緑地/等々力アリーナ前</t>
    <phoneticPr fontId="1"/>
  </si>
  <si>
    <t>06:00順次スタート（6:30　撤収）　</t>
    <phoneticPr fontId="1"/>
  </si>
  <si>
    <t>国409、県9、都41他</t>
  </si>
  <si>
    <t>都503、149</t>
  </si>
  <si>
    <t>都149、都169,市道</t>
  </si>
  <si>
    <t>都162</t>
  </si>
  <si>
    <t>50ｍ先すぐ左折</t>
  </si>
  <si>
    <t>国16</t>
  </si>
  <si>
    <t>都166</t>
  </si>
  <si>
    <t>都7</t>
  </si>
  <si>
    <t>橋渡り2つめ信号、道幅広い</t>
  </si>
  <si>
    <t>市道、都250</t>
  </si>
  <si>
    <t>国411</t>
  </si>
  <si>
    <t>側道、国411</t>
  </si>
  <si>
    <t>国411、都45</t>
  </si>
  <si>
    <t>PC1　セブンイレブン 奥多摩古里店</t>
    <phoneticPr fontId="1"/>
  </si>
  <si>
    <t>Open/　07:51～Close/　10:12</t>
    <phoneticPr fontId="1"/>
  </si>
  <si>
    <t>県310、県301</t>
    <rPh sb="5" eb="6">
      <t>ケン</t>
    </rPh>
    <phoneticPr fontId="1"/>
  </si>
  <si>
    <t>国140</t>
  </si>
  <si>
    <t>国140、県4</t>
  </si>
  <si>
    <t>PC2　ローソン富士川増穂インター店</t>
    <phoneticPr fontId="1"/>
  </si>
  <si>
    <t>Open/　10:41～Close/ 16:36</t>
    <phoneticPr fontId="1"/>
  </si>
  <si>
    <t>県36</t>
  </si>
  <si>
    <t>国358</t>
  </si>
  <si>
    <t>橋の手前[←芦川]、[←若彦トンネル]へ</t>
  </si>
  <si>
    <t>県719</t>
  </si>
  <si>
    <t>[→若彦トンネル]へ（左手坂を上がると鳥坂）</t>
  </si>
  <si>
    <t>国413</t>
  </si>
  <si>
    <t>PC3　セブンイレブン相模原津久井青野原店</t>
    <phoneticPr fontId="1"/>
  </si>
  <si>
    <t>国412</t>
  </si>
  <si>
    <t>県508</t>
  </si>
  <si>
    <t>県508、市道</t>
  </si>
  <si>
    <t>都47</t>
  </si>
  <si>
    <t>都57、都3</t>
  </si>
  <si>
    <t>市道、県14</t>
  </si>
  <si>
    <t>300ｍ手前と直前に道標あり、溝の口駅方向へ</t>
  </si>
  <si>
    <t>NO.         距離         オープン日付  時間        クローズ日付　時間</t>
  </si>
  <si>
    <t>スタート       0km         5/12 06:00</t>
    <phoneticPr fontId="1"/>
  </si>
  <si>
    <t xml:space="preserve">  ゴール     300km         5/12 15:00               5/13 02:00        </t>
    <phoneticPr fontId="1"/>
  </si>
  <si>
    <t>2019_BRM629東京300甲斐</t>
    <phoneticPr fontId="1"/>
  </si>
  <si>
    <t>┤左</t>
    <rPh sb="1" eb="2">
      <t xml:space="preserve">ヒダリ </t>
    </rPh>
    <phoneticPr fontId="1"/>
  </si>
  <si>
    <t>○</t>
    <phoneticPr fontId="1"/>
  </si>
  <si>
    <t>右手に河口湖北中学校</t>
    <rPh sb="0" eb="2">
      <t xml:space="preserve">ミギテ </t>
    </rPh>
    <rPh sb="3" eb="10">
      <t>カワグ</t>
    </rPh>
    <phoneticPr fontId="1"/>
  </si>
  <si>
    <t>県21、国137</t>
    <rPh sb="0" eb="1">
      <t xml:space="preserve">ケン </t>
    </rPh>
    <rPh sb="3" eb="4">
      <t>、</t>
    </rPh>
    <phoneticPr fontId="1"/>
  </si>
  <si>
    <t>県21</t>
    <phoneticPr fontId="1"/>
  </si>
  <si>
    <t>直</t>
    <rPh sb="0" eb="1">
      <t xml:space="preserve">チョク </t>
    </rPh>
    <phoneticPr fontId="1"/>
  </si>
  <si>
    <t>新倉河口湖トンネル、歩道走行推奨</t>
    <rPh sb="10" eb="16">
      <t>ホドウソウコウスイショウ ロメンジョウタイワルシソウコウチュウイ</t>
    </rPh>
    <phoneticPr fontId="1"/>
  </si>
  <si>
    <t>国137、県717</t>
    <rPh sb="5" eb="6">
      <t xml:space="preserve">ケン </t>
    </rPh>
    <phoneticPr fontId="1"/>
  </si>
  <si>
    <t>┬右</t>
    <phoneticPr fontId="1"/>
  </si>
  <si>
    <t>┬左</t>
    <phoneticPr fontId="1"/>
  </si>
  <si>
    <t>県717</t>
    <phoneticPr fontId="1"/>
  </si>
  <si>
    <t>├直</t>
    <phoneticPr fontId="1"/>
  </si>
  <si>
    <t>├右</t>
    <rPh sb="1" eb="2">
      <t xml:space="preserve">ミギ </t>
    </rPh>
    <phoneticPr fontId="1"/>
  </si>
  <si>
    <t>右手角に＜オギノ山中湖店・2.8km→＞看板</t>
    <phoneticPr fontId="1"/>
  </si>
  <si>
    <t>「花の都公園入口」</t>
    <phoneticPr fontId="1"/>
  </si>
  <si>
    <t>市道</t>
    <rPh sb="0" eb="1">
      <t xml:space="preserve">シドウ </t>
    </rPh>
    <phoneticPr fontId="1"/>
  </si>
  <si>
    <t>「富士川大橋」</t>
    <phoneticPr fontId="1"/>
  </si>
  <si>
    <t>仮設橋は交互通行注意</t>
    <rPh sb="0" eb="2">
      <t>カセツ</t>
    </rPh>
    <rPh sb="2" eb="3">
      <t>ハシ</t>
    </rPh>
    <rPh sb="4" eb="6">
      <t>コウゴ</t>
    </rPh>
    <rPh sb="6" eb="8">
      <t>ツウコウ</t>
    </rPh>
    <rPh sb="8" eb="10">
      <t>チュウイ</t>
    </rPh>
    <phoneticPr fontId="10"/>
  </si>
  <si>
    <t>国413</t>
    <phoneticPr fontId="1"/>
  </si>
  <si>
    <t>Finish　ファミリーマート川崎第三京浜入口店</t>
    <phoneticPr fontId="1"/>
  </si>
  <si>
    <t>Open/　15:00～Close/　30/　02:00</t>
    <phoneticPr fontId="1"/>
  </si>
  <si>
    <t>Open/　20:00～Close/　30/　02:30</t>
    <phoneticPr fontId="1"/>
  </si>
  <si>
    <t>ゴール受付に6/30 02:30までに来られない方、連絡のない方はDNFとします。</t>
    <phoneticPr fontId="1"/>
  </si>
  <si>
    <t>南武沿線道路直進約2.1kmほど先の信号「上小田中」交差点右角にある、武蔵中原駅隣接のジョナサンで認定受付します、ブルべカードを提出してください。店のご厚意で使用していますので飲食協力をよろしくお願いします。</t>
    <rPh sb="0" eb="6">
      <t>ナンブエン</t>
    </rPh>
    <phoneticPr fontId="1"/>
  </si>
  <si>
    <t>Open/　13:36～Close/　23:00</t>
    <phoneticPr fontId="1"/>
  </si>
  <si>
    <t>南武沿線道路</t>
  </si>
  <si>
    <t>若彦トンネル入り口</t>
    <phoneticPr fontId="1"/>
  </si>
  <si>
    <t>柳沢峠</t>
    <phoneticPr fontId="1"/>
  </si>
  <si>
    <t>▲山伏トンネル</t>
    <phoneticPr fontId="1"/>
  </si>
  <si>
    <t>┼左</t>
    <rPh sb="1" eb="2">
      <t xml:space="preserve">ヒダリ </t>
    </rPh>
    <phoneticPr fontId="1"/>
  </si>
  <si>
    <t>├右</t>
    <phoneticPr fontId="1"/>
  </si>
  <si>
    <t>県729、国413</t>
    <rPh sb="5" eb="6">
      <t xml:space="preserve">コク </t>
    </rPh>
    <phoneticPr fontId="1"/>
  </si>
  <si>
    <t>国413</t>
    <rPh sb="0" eb="1">
      <t xml:space="preserve">コク４１３ </t>
    </rPh>
    <phoneticPr fontId="1"/>
  </si>
  <si>
    <t>通過チェック　セブンイレブン山梨山中湖平野店</t>
    <phoneticPr fontId="1"/>
  </si>
  <si>
    <t>折返し</t>
    <rPh sb="0" eb="2">
      <t xml:space="preserve">オリカエシ </t>
    </rPh>
    <phoneticPr fontId="1"/>
  </si>
  <si>
    <t>ver1.1 (2019/6/17）</t>
    <phoneticPr fontId="1"/>
  </si>
  <si>
    <t>https://ridewithgps.com/routes/30297093?privacy_code=zAShOD4sN9a90RMO</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</si>
</sst>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00"/>
    <numFmt numFmtId="178" formatCode="#,##0.0"/>
    <numFmt numFmtId="179" formatCode="0.0\ "/>
    <numFmt numFmtId="180" formatCode="0.000"/>
  </numFmts>
  <fonts count="24">
    <font>
      <sz val="12"/>
      <color indexed="8"/>
      <name val="MS PGothic"/>
      <family val="2"/>
    </font>
    <font>
      <sz val="6"/>
      <name val="MS PGothic"/>
      <family val="2"/>
    </font>
    <font>
      <u/>
      <sz val="12"/>
      <color theme="10"/>
      <name val="MS PGothic"/>
      <family val="2"/>
    </font>
    <font>
      <sz val="12"/>
      <name val="Verdana"/>
      <family val="2"/>
    </font>
    <font>
      <sz val="10"/>
      <color indexed="8"/>
      <name val="メイリオ"/>
      <family val="2"/>
      <charset val="128"/>
    </font>
    <font>
      <sz val="14"/>
      <color indexed="8"/>
      <name val="メイリオ"/>
      <family val="2"/>
      <charset val="128"/>
    </font>
    <font>
      <sz val="12"/>
      <color indexed="8"/>
      <name val="メイリオ"/>
      <family val="2"/>
      <charset val="128"/>
    </font>
    <font>
      <sz val="11"/>
      <color indexed="8"/>
      <name val="メイリオ"/>
      <family val="2"/>
      <charset val="128"/>
    </font>
    <font>
      <sz val="9"/>
      <color indexed="8"/>
      <name val="メイリオ"/>
      <family val="2"/>
      <charset val="128"/>
    </font>
    <font>
      <sz val="8"/>
      <color indexed="8"/>
      <name val="メイリオ"/>
      <family val="2"/>
      <charset val="128"/>
    </font>
    <font>
      <sz val="10"/>
      <name val="メイリオ"/>
      <family val="2"/>
      <charset val="128"/>
    </font>
    <font>
      <sz val="9"/>
      <color theme="1"/>
      <name val="メイリオ"/>
      <family val="2"/>
      <charset val="128"/>
    </font>
    <font>
      <u/>
      <sz val="11.5"/>
      <color indexed="12"/>
      <name val="メイリオ"/>
      <family val="2"/>
      <charset val="128"/>
    </font>
    <font>
      <sz val="8"/>
      <color theme="1"/>
      <name val="メイリオ"/>
      <family val="2"/>
      <charset val="128"/>
    </font>
    <font>
      <sz val="12"/>
      <color theme="1"/>
      <name val="メイリオ"/>
      <family val="2"/>
      <charset val="128"/>
    </font>
    <font>
      <b/>
      <sz val="14"/>
      <color indexed="8"/>
      <name val="メイリオ"/>
      <family val="2"/>
      <charset val="128"/>
    </font>
    <font>
      <b/>
      <sz val="9"/>
      <color indexed="8"/>
      <name val="メイリオ"/>
      <family val="2"/>
      <charset val="128"/>
    </font>
    <font>
      <sz val="11"/>
      <name val="ＭＳ Ｐゴシック"/>
      <family val="3"/>
      <charset val="128"/>
    </font>
    <font>
      <b/>
      <sz val="12"/>
      <color indexed="8"/>
      <name val="メイリオ"/>
      <family val="2"/>
      <charset val="128"/>
    </font>
    <font>
      <sz val="12"/>
      <name val="メイリオ"/>
      <family val="2"/>
      <charset val="128"/>
    </font>
    <font>
      <b/>
      <sz val="12"/>
      <color theme="1"/>
      <name val="メイリオ"/>
      <family val="2"/>
      <charset val="128"/>
    </font>
    <font>
      <strike/>
      <sz val="9"/>
      <color theme="1"/>
      <name val="メイリオ"/>
      <family val="2"/>
      <charset val="128"/>
    </font>
    <font>
      <sz val="10"/>
      <color theme="1"/>
      <name val="メイリオ"/>
      <family val="2"/>
      <charset val="128"/>
    </font>
    <font>
      <sz val="9"/>
      <color rgb="FFFF0000"/>
      <name val="メイリオ"/>
      <family val="2"/>
      <charset val="128"/>
    </font>
  </fonts>
  <fills count="5">
    <fill>
      <patternFill patternType="none"/>
    </fill>
    <fill>
      <patternFill patternType="gray125"/>
    </fill>
    <fill>
      <patternFill patternType="solid">
        <fgColor indexed="26"/>
        <bgColor indexed="9"/>
      </patternFill>
    </fill>
    <fill>
      <patternFill patternType="solid">
        <fgColor theme="9" tint="0.79998168889431442"/>
        <bgColor indexed="27"/>
      </patternFill>
    </fill>
    <fill>
      <patternFill patternType="solid">
        <fgColor theme="9" tint="0.79998168889431442"/>
        <bgColor indexed="64"/>
      </patternFill>
    </fill>
  </fills>
  <borders count="10">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55"/>
      </bottom>
      <diagonal/>
    </border>
    <border>
      <left style="thin">
        <color indexed="8"/>
      </left>
      <right style="thin">
        <color indexed="8"/>
      </right>
      <top style="thin">
        <color indexed="8"/>
      </top>
      <bottom style="thin">
        <color indexed="8"/>
      </bottom>
      <diagonal/>
    </border>
    <border>
      <left style="thin">
        <color indexed="8"/>
      </left>
      <right style="thin">
        <color indexed="55"/>
      </right>
      <top style="thin">
        <color indexed="55"/>
      </top>
      <bottom style="thin">
        <color indexed="55"/>
      </bottom>
      <diagonal/>
    </border>
    <border>
      <left style="thin">
        <color indexed="55"/>
      </left>
      <right style="thin">
        <color indexed="55"/>
      </right>
      <top style="thin">
        <color indexed="8"/>
      </top>
      <bottom style="thin">
        <color indexed="55"/>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bottom/>
      <diagonal/>
    </border>
  </borders>
  <cellStyleXfs count="4">
    <xf numFmtId="0" fontId="0" fillId="0" borderId="0">
      <alignment vertical="top" wrapText="1"/>
    </xf>
    <xf numFmtId="0" fontId="2" fillId="0" borderId="0" applyNumberFormat="0" applyFill="0" applyBorder="0" applyAlignment="0" applyProtection="0">
      <alignment vertical="top" wrapText="1"/>
    </xf>
    <xf numFmtId="0" fontId="3" fillId="0" borderId="0" applyNumberFormat="0" applyFill="0" applyBorder="0" applyProtection="0">
      <alignment vertical="top" wrapText="1"/>
    </xf>
    <xf numFmtId="0" fontId="17" fillId="0" borderId="0">
      <alignment vertical="center"/>
    </xf>
  </cellStyleXfs>
  <cellXfs count="95">
    <xf numFmtId="0" fontId="0" fillId="0" borderId="0" xfId="0">
      <alignment vertical="top" wrapText="1"/>
    </xf>
    <xf numFmtId="0" fontId="4" fillId="0" borderId="1" xfId="0" applyFont="1" applyBorder="1" applyAlignment="1">
      <alignment vertical="center"/>
    </xf>
    <xf numFmtId="0" fontId="4" fillId="0" borderId="0" xfId="0" applyNumberFormat="1" applyFont="1" applyAlignment="1"/>
    <xf numFmtId="176" fontId="5" fillId="0" borderId="2"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5" fillId="0" borderId="2" xfId="0" applyNumberFormat="1" applyFont="1" applyBorder="1" applyAlignment="1">
      <alignment horizontal="right" vertical="center"/>
    </xf>
    <xf numFmtId="1" fontId="6" fillId="0" borderId="1" xfId="0" applyNumberFormat="1" applyFont="1" applyBorder="1" applyAlignment="1">
      <alignment vertical="center"/>
    </xf>
    <xf numFmtId="4" fontId="7" fillId="0" borderId="1" xfId="0" applyNumberFormat="1" applyFont="1" applyBorder="1" applyAlignment="1">
      <alignment vertical="center"/>
    </xf>
    <xf numFmtId="177" fontId="4" fillId="0" borderId="1" xfId="0" applyNumberFormat="1" applyFont="1" applyBorder="1" applyAlignment="1">
      <alignment vertical="center"/>
    </xf>
    <xf numFmtId="178" fontId="6" fillId="0" borderId="1" xfId="0" applyNumberFormat="1"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1" fontId="4" fillId="0" borderId="1" xfId="0" applyNumberFormat="1" applyFont="1" applyBorder="1" applyAlignment="1">
      <alignment vertical="center"/>
    </xf>
    <xf numFmtId="4" fontId="8" fillId="0" borderId="1" xfId="0" applyNumberFormat="1" applyFont="1" applyBorder="1" applyAlignment="1">
      <alignment vertical="center"/>
    </xf>
    <xf numFmtId="177" fontId="8" fillId="0" borderId="1" xfId="0" applyNumberFormat="1" applyFont="1" applyBorder="1" applyAlignment="1">
      <alignment vertical="center"/>
    </xf>
    <xf numFmtId="178" fontId="8" fillId="0" borderId="1" xfId="0" applyNumberFormat="1" applyFont="1" applyBorder="1" applyAlignment="1">
      <alignment vertical="center"/>
    </xf>
    <xf numFmtId="0" fontId="7" fillId="0" borderId="1" xfId="0" applyNumberFormat="1" applyFont="1" applyBorder="1" applyAlignment="1">
      <alignment vertical="center"/>
    </xf>
    <xf numFmtId="1" fontId="9" fillId="0" borderId="4" xfId="0" applyNumberFormat="1" applyFont="1" applyBorder="1" applyAlignment="1">
      <alignment horizontal="right" vertical="center"/>
    </xf>
    <xf numFmtId="1" fontId="8" fillId="0" borderId="4" xfId="0" applyNumberFormat="1" applyFont="1" applyBorder="1" applyAlignment="1">
      <alignment horizontal="center" vertical="center"/>
    </xf>
    <xf numFmtId="0" fontId="10" fillId="0" borderId="9" xfId="2" applyNumberFormat="1" applyFont="1" applyFill="1" applyBorder="1" applyAlignment="1" applyProtection="1"/>
    <xf numFmtId="0" fontId="11" fillId="0" borderId="4" xfId="0" applyNumberFormat="1" applyFont="1" applyBorder="1" applyAlignment="1">
      <alignment horizontal="left" vertical="center"/>
    </xf>
    <xf numFmtId="1" fontId="7" fillId="0" borderId="5" xfId="0" applyNumberFormat="1" applyFont="1" applyBorder="1" applyAlignment="1">
      <alignment vertical="center"/>
    </xf>
    <xf numFmtId="1" fontId="7" fillId="0" borderId="1" xfId="0" applyNumberFormat="1" applyFont="1" applyBorder="1" applyAlignment="1">
      <alignment vertical="center"/>
    </xf>
    <xf numFmtId="180" fontId="7" fillId="0" borderId="1" xfId="0" applyNumberFormat="1" applyFont="1" applyBorder="1" applyAlignment="1">
      <alignment vertical="center"/>
    </xf>
    <xf numFmtId="0" fontId="12" fillId="0" borderId="1" xfId="0" applyNumberFormat="1" applyFont="1" applyBorder="1" applyAlignment="1">
      <alignment vertical="center"/>
    </xf>
    <xf numFmtId="177" fontId="7" fillId="0" borderId="1" xfId="0" applyNumberFormat="1" applyFont="1" applyBorder="1" applyAlignment="1">
      <alignment vertical="center"/>
    </xf>
    <xf numFmtId="178" fontId="7" fillId="0" borderId="1" xfId="0" applyNumberFormat="1" applyFont="1" applyBorder="1" applyAlignment="1">
      <alignment vertical="center"/>
    </xf>
    <xf numFmtId="176" fontId="11" fillId="0" borderId="4" xfId="0" applyNumberFormat="1" applyFont="1" applyBorder="1" applyAlignment="1">
      <alignment horizontal="left" vertical="center"/>
    </xf>
    <xf numFmtId="0" fontId="14" fillId="0" borderId="4" xfId="0" applyNumberFormat="1" applyFont="1" applyBorder="1" applyAlignment="1">
      <alignment horizontal="center" vertical="center"/>
    </xf>
    <xf numFmtId="0" fontId="11" fillId="0" borderId="4" xfId="0" applyNumberFormat="1" applyFont="1" applyBorder="1" applyAlignment="1">
      <alignment horizontal="center" vertical="center"/>
    </xf>
    <xf numFmtId="1" fontId="13" fillId="0" borderId="4" xfId="0" applyNumberFormat="1" applyFont="1" applyBorder="1" applyAlignment="1">
      <alignment horizontal="right" vertical="center"/>
    </xf>
    <xf numFmtId="176" fontId="6" fillId="0" borderId="4" xfId="0" applyNumberFormat="1" applyFont="1" applyBorder="1" applyAlignment="1">
      <alignment horizontal="center" vertical="center"/>
    </xf>
    <xf numFmtId="1" fontId="6" fillId="0" borderId="4" xfId="0" applyNumberFormat="1" applyFont="1" applyBorder="1" applyAlignment="1">
      <alignment horizontal="center" vertical="center"/>
    </xf>
    <xf numFmtId="178" fontId="7" fillId="0" borderId="1" xfId="0" applyNumberFormat="1" applyFont="1" applyBorder="1" applyAlignment="1">
      <alignment horizontal="right" vertical="center"/>
    </xf>
    <xf numFmtId="1" fontId="7" fillId="0" borderId="6" xfId="0" applyNumberFormat="1" applyFont="1" applyBorder="1" applyAlignment="1">
      <alignment vertical="center"/>
    </xf>
    <xf numFmtId="1" fontId="6" fillId="0" borderId="6" xfId="0" applyNumberFormat="1" applyFont="1" applyBorder="1" applyAlignment="1">
      <alignment vertical="center"/>
    </xf>
    <xf numFmtId="0" fontId="7" fillId="0" borderId="6" xfId="0" applyNumberFormat="1" applyFont="1" applyBorder="1" applyAlignment="1">
      <alignment horizontal="right" vertical="center"/>
    </xf>
    <xf numFmtId="0" fontId="4" fillId="0" borderId="1" xfId="0" applyNumberFormat="1" applyFont="1" applyBorder="1" applyAlignment="1"/>
    <xf numFmtId="0" fontId="4" fillId="0" borderId="1" xfId="0" applyNumberFormat="1" applyFont="1" applyBorder="1" applyAlignment="1">
      <alignment vertical="center"/>
    </xf>
    <xf numFmtId="1" fontId="8" fillId="0" borderId="1" xfId="0" applyNumberFormat="1" applyFont="1" applyBorder="1" applyAlignment="1">
      <alignment horizontal="left" vertical="center"/>
    </xf>
    <xf numFmtId="1" fontId="8" fillId="0" borderId="1" xfId="0" applyNumberFormat="1" applyFont="1" applyBorder="1" applyAlignment="1">
      <alignment vertical="center"/>
    </xf>
    <xf numFmtId="1" fontId="4" fillId="0" borderId="1" xfId="0" applyNumberFormat="1" applyFont="1" applyBorder="1" applyAlignment="1"/>
    <xf numFmtId="0" fontId="15" fillId="0" borderId="2" xfId="0" applyNumberFormat="1" applyFont="1" applyBorder="1" applyAlignment="1">
      <alignment horizontal="left" vertical="center"/>
    </xf>
    <xf numFmtId="0" fontId="16" fillId="2" borderId="4" xfId="0" applyNumberFormat="1" applyFont="1" applyFill="1" applyBorder="1" applyAlignment="1">
      <alignment horizontal="right" vertical="center"/>
    </xf>
    <xf numFmtId="0" fontId="16" fillId="2" borderId="4" xfId="0" applyNumberFormat="1" applyFont="1" applyFill="1" applyBorder="1" applyAlignment="1">
      <alignment horizontal="center" vertical="center"/>
    </xf>
    <xf numFmtId="0" fontId="16" fillId="2" borderId="4" xfId="0" applyNumberFormat="1" applyFont="1" applyFill="1" applyBorder="1" applyAlignment="1">
      <alignment horizontal="left" vertical="center"/>
    </xf>
    <xf numFmtId="0" fontId="2" fillId="0" borderId="1" xfId="1" applyBorder="1" applyAlignment="1">
      <alignment vertical="center"/>
    </xf>
    <xf numFmtId="0" fontId="6" fillId="0" borderId="1" xfId="0" applyFont="1" applyBorder="1" applyAlignment="1">
      <alignment vertical="center"/>
    </xf>
    <xf numFmtId="0" fontId="18" fillId="2" borderId="4" xfId="0" applyNumberFormat="1" applyFont="1" applyFill="1" applyBorder="1" applyAlignment="1">
      <alignment horizontal="center" vertical="center"/>
    </xf>
    <xf numFmtId="0" fontId="19" fillId="0" borderId="0" xfId="2" applyNumberFormat="1" applyFont="1" applyFill="1" applyBorder="1" applyAlignment="1" applyProtection="1"/>
    <xf numFmtId="0" fontId="6" fillId="0" borderId="1" xfId="0" applyNumberFormat="1" applyFont="1" applyBorder="1" applyAlignment="1">
      <alignment vertical="center"/>
    </xf>
    <xf numFmtId="0" fontId="6" fillId="0" borderId="0" xfId="0" applyNumberFormat="1" applyFont="1" applyAlignment="1"/>
    <xf numFmtId="1" fontId="9" fillId="3" borderId="4" xfId="0" applyNumberFormat="1" applyFont="1" applyFill="1" applyBorder="1" applyAlignment="1">
      <alignment horizontal="right" vertical="center"/>
    </xf>
    <xf numFmtId="0" fontId="8" fillId="3" borderId="4" xfId="0" applyNumberFormat="1" applyFont="1" applyFill="1" applyBorder="1" applyAlignment="1">
      <alignment horizontal="left" vertical="center" wrapText="1"/>
    </xf>
    <xf numFmtId="1" fontId="6" fillId="3" borderId="4"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176" fontId="6" fillId="3" borderId="4" xfId="0" applyNumberFormat="1" applyFont="1" applyFill="1" applyBorder="1" applyAlignment="1">
      <alignment horizontal="center" vertical="center"/>
    </xf>
    <xf numFmtId="1" fontId="14" fillId="3" borderId="4" xfId="0" applyNumberFormat="1" applyFont="1" applyFill="1" applyBorder="1" applyAlignment="1">
      <alignment horizontal="center" vertical="center"/>
    </xf>
    <xf numFmtId="1" fontId="11" fillId="3" borderId="4" xfId="0" applyNumberFormat="1" applyFont="1" applyFill="1" applyBorder="1" applyAlignment="1">
      <alignment horizontal="center" vertical="center" wrapText="1"/>
    </xf>
    <xf numFmtId="0" fontId="11" fillId="3" borderId="4" xfId="0" applyNumberFormat="1" applyFont="1" applyFill="1" applyBorder="1" applyAlignment="1">
      <alignment horizontal="center" vertical="center" wrapText="1"/>
    </xf>
    <xf numFmtId="0" fontId="11" fillId="3" borderId="4" xfId="0" applyNumberFormat="1" applyFont="1" applyFill="1" applyBorder="1" applyAlignment="1">
      <alignment horizontal="left" vertical="center" wrapText="1"/>
    </xf>
    <xf numFmtId="1" fontId="13" fillId="3" borderId="4" xfId="0" applyNumberFormat="1" applyFont="1" applyFill="1" applyBorder="1" applyAlignment="1">
      <alignment horizontal="right" vertical="center"/>
    </xf>
    <xf numFmtId="1" fontId="8" fillId="3" borderId="4" xfId="0" applyNumberFormat="1" applyFont="1" applyFill="1" applyBorder="1" applyAlignment="1">
      <alignment horizontal="center" vertical="center"/>
    </xf>
    <xf numFmtId="176" fontId="14" fillId="0" borderId="4" xfId="0" applyNumberFormat="1" applyFont="1" applyBorder="1" applyAlignment="1">
      <alignment horizontal="center" vertical="center"/>
    </xf>
    <xf numFmtId="176" fontId="20" fillId="0" borderId="4" xfId="0" applyNumberFormat="1" applyFont="1" applyBorder="1" applyAlignment="1">
      <alignment horizontal="center" vertical="center"/>
    </xf>
    <xf numFmtId="1" fontId="21"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 fontId="21" fillId="0" borderId="4" xfId="0" applyNumberFormat="1" applyFont="1" applyBorder="1" applyAlignment="1">
      <alignment horizontal="left" vertical="center" wrapText="1"/>
    </xf>
    <xf numFmtId="1" fontId="11" fillId="0" borderId="4" xfId="0" applyNumberFormat="1" applyFont="1" applyBorder="1" applyAlignment="1">
      <alignment horizontal="left" vertical="center" wrapText="1"/>
    </xf>
    <xf numFmtId="176" fontId="14" fillId="4" borderId="4" xfId="0" applyNumberFormat="1" applyFont="1" applyFill="1" applyBorder="1" applyAlignment="1">
      <alignment horizontal="center" vertical="center"/>
    </xf>
    <xf numFmtId="176" fontId="14" fillId="3" borderId="4" xfId="0" applyNumberFormat="1" applyFont="1" applyFill="1" applyBorder="1" applyAlignment="1">
      <alignment horizontal="center" vertical="center"/>
    </xf>
    <xf numFmtId="0" fontId="13" fillId="3" borderId="4" xfId="0" applyNumberFormat="1" applyFont="1" applyFill="1" applyBorder="1" applyAlignment="1">
      <alignment horizontal="right" vertical="center"/>
    </xf>
    <xf numFmtId="179" fontId="14" fillId="3" borderId="4" xfId="0" applyNumberFormat="1" applyFont="1" applyFill="1" applyBorder="1" applyAlignment="1">
      <alignment horizontal="center" vertical="center"/>
    </xf>
    <xf numFmtId="176" fontId="20" fillId="3" borderId="4" xfId="0" applyNumberFormat="1" applyFont="1" applyFill="1" applyBorder="1" applyAlignment="1">
      <alignment horizontal="center" vertical="center"/>
    </xf>
    <xf numFmtId="0" fontId="11" fillId="3" borderId="4" xfId="0" applyNumberFormat="1" applyFont="1" applyFill="1" applyBorder="1" applyAlignment="1">
      <alignment horizontal="center" vertical="center"/>
    </xf>
    <xf numFmtId="0" fontId="11" fillId="3" borderId="4" xfId="0" applyNumberFormat="1" applyFont="1" applyFill="1" applyBorder="1" applyAlignment="1">
      <alignment horizontal="left" vertical="center"/>
    </xf>
    <xf numFmtId="176" fontId="11" fillId="0" borderId="4" xfId="0" applyNumberFormat="1" applyFont="1" applyBorder="1" applyAlignment="1">
      <alignment horizontal="center" vertical="center"/>
    </xf>
    <xf numFmtId="1" fontId="11" fillId="0" borderId="4" xfId="0" applyNumberFormat="1" applyFont="1" applyBorder="1" applyAlignment="1">
      <alignment horizontal="center" vertical="center"/>
    </xf>
    <xf numFmtId="0" fontId="14" fillId="3" borderId="4" xfId="0" applyNumberFormat="1" applyFont="1" applyFill="1" applyBorder="1" applyAlignment="1">
      <alignment horizontal="center" vertical="center"/>
    </xf>
    <xf numFmtId="176" fontId="11" fillId="3" borderId="4" xfId="0" applyNumberFormat="1" applyFont="1" applyFill="1" applyBorder="1" applyAlignment="1">
      <alignment horizontal="center" vertical="center"/>
    </xf>
    <xf numFmtId="0" fontId="22" fillId="0" borderId="4" xfId="0" applyFont="1" applyBorder="1" applyAlignment="1">
      <alignment horizontal="left" vertical="center"/>
    </xf>
    <xf numFmtId="1" fontId="11" fillId="0" borderId="4" xfId="0" applyNumberFormat="1" applyFont="1" applyBorder="1" applyAlignment="1">
      <alignment horizontal="left" vertical="center"/>
    </xf>
    <xf numFmtId="176" fontId="14" fillId="0" borderId="4" xfId="0" applyNumberFormat="1" applyFont="1" applyFill="1" applyBorder="1" applyAlignment="1">
      <alignment horizontal="center" vertical="center"/>
    </xf>
    <xf numFmtId="1" fontId="11" fillId="0" borderId="4" xfId="0" applyNumberFormat="1" applyFont="1" applyBorder="1" applyAlignment="1">
      <alignment horizontal="center" vertical="center" wrapText="1"/>
    </xf>
    <xf numFmtId="0" fontId="11" fillId="0" borderId="4" xfId="0" applyNumberFormat="1" applyFont="1" applyBorder="1" applyAlignment="1">
      <alignment horizontal="left" vertical="center" wrapText="1"/>
    </xf>
    <xf numFmtId="1" fontId="13" fillId="4" borderId="4" xfId="0" applyNumberFormat="1" applyFont="1" applyFill="1" applyBorder="1" applyAlignment="1">
      <alignment horizontal="right" vertical="center"/>
    </xf>
    <xf numFmtId="176" fontId="20" fillId="4" borderId="4" xfId="0" applyNumberFormat="1" applyFont="1" applyFill="1" applyBorder="1" applyAlignment="1">
      <alignment horizontal="center" vertical="center"/>
    </xf>
    <xf numFmtId="0" fontId="14" fillId="4" borderId="4" xfId="0" applyNumberFormat="1" applyFont="1" applyFill="1" applyBorder="1" applyAlignment="1">
      <alignment horizontal="center" vertical="center"/>
    </xf>
    <xf numFmtId="1" fontId="11" fillId="4" borderId="4" xfId="0" applyNumberFormat="1" applyFont="1" applyFill="1" applyBorder="1" applyAlignment="1">
      <alignment horizontal="center" vertical="center" wrapText="1"/>
    </xf>
    <xf numFmtId="0" fontId="11" fillId="4" borderId="4" xfId="0" applyNumberFormat="1" applyFont="1" applyFill="1" applyBorder="1" applyAlignment="1">
      <alignment horizontal="center" vertical="center" wrapText="1"/>
    </xf>
    <xf numFmtId="0" fontId="11" fillId="4" borderId="4" xfId="0" applyNumberFormat="1" applyFont="1" applyFill="1" applyBorder="1" applyAlignment="1">
      <alignment horizontal="left" vertical="center" wrapText="1"/>
    </xf>
    <xf numFmtId="1" fontId="11" fillId="4" borderId="4" xfId="0" applyNumberFormat="1" applyFont="1" applyFill="1" applyBorder="1" applyAlignment="1">
      <alignment horizontal="left" vertical="center" wrapText="1"/>
    </xf>
    <xf numFmtId="0" fontId="8" fillId="0" borderId="7" xfId="0" applyNumberFormat="1" applyFont="1" applyBorder="1" applyAlignment="1">
      <alignment horizontal="left" vertical="center" wrapText="1"/>
    </xf>
    <xf numFmtId="0" fontId="6" fillId="0" borderId="8" xfId="0" applyFont="1" applyBorder="1" applyAlignment="1">
      <alignment horizontal="left" vertical="center" wrapText="1"/>
    </xf>
    <xf numFmtId="0" fontId="23" fillId="0" borderId="4" xfId="0" applyNumberFormat="1" applyFont="1" applyBorder="1" applyAlignment="1">
      <alignment horizontal="left" vertical="center"/>
    </xf>
  </cellXfs>
  <cellStyles count="4">
    <cellStyle name="Excel Built-in Normal" xfId="2" xr:uid="{00000000-0005-0000-0000-000000000000}"/>
    <cellStyle name="ハイパーリンク" xfId="1" builtinId="8"/>
    <cellStyle name="標準" xfId="0" builtinId="0"/>
    <cellStyle name="標準 2" xfId="3" xr:uid="{DD944484-8A6E-2D48-81DA-263C92D72582}"/>
  </cellStyles>
  <dxfs count="0"/>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AAAAA"/>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ridewithgps.com/routes/30297093?privacy_code=zAShOD4sN9a90RM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8"/>
  <sheetViews>
    <sheetView showGridLines="0" tabSelected="1" zoomScaleNormal="100" workbookViewId="0"/>
  </sheetViews>
  <sheetFormatPr defaultColWidth="7.83203125" defaultRowHeight="18" customHeight="1"/>
  <cols>
    <col min="1" max="1" width="1.6640625" style="2" customWidth="1"/>
    <col min="2" max="2" width="2.6640625" style="2" customWidth="1"/>
    <col min="3" max="3" width="6.6640625" style="51" customWidth="1"/>
    <col min="4" max="4" width="9.83203125" style="51" customWidth="1"/>
    <col min="5" max="5" width="5.5" style="2" customWidth="1"/>
    <col min="6" max="6" width="3.33203125" style="2" customWidth="1"/>
    <col min="7" max="7" width="17" style="2" bestFit="1" customWidth="1"/>
    <col min="8" max="8" width="35.83203125" style="2" customWidth="1"/>
    <col min="9" max="9" width="38.33203125" style="2" customWidth="1"/>
    <col min="10" max="10" width="1.5" style="2" customWidth="1"/>
    <col min="11" max="11" width="7.6640625" style="2" hidden="1" customWidth="1"/>
    <col min="12" max="12" width="0" style="2" hidden="1" customWidth="1"/>
    <col min="13" max="14" width="7.83203125" style="2"/>
    <col min="15" max="15" width="9.1640625" style="2" customWidth="1"/>
    <col min="16" max="16" width="28" style="2" customWidth="1"/>
    <col min="17" max="16384" width="7.83203125" style="2"/>
  </cols>
  <sheetData>
    <row r="1" spans="1:18" ht="9.75" customHeight="1">
      <c r="A1" s="1"/>
      <c r="B1" s="1"/>
      <c r="C1" s="47"/>
      <c r="D1" s="47"/>
      <c r="E1" s="1"/>
      <c r="F1" s="1"/>
      <c r="G1" s="1"/>
      <c r="H1" s="1"/>
      <c r="I1" s="1"/>
      <c r="J1" s="1"/>
      <c r="K1" s="1"/>
      <c r="L1" s="1"/>
      <c r="M1" s="1"/>
      <c r="N1" s="1"/>
      <c r="O1" s="1"/>
      <c r="P1" s="1"/>
      <c r="Q1" s="1"/>
      <c r="R1" s="1"/>
    </row>
    <row r="2" spans="1:18" ht="23.25" customHeight="1">
      <c r="A2" s="42" t="s">
        <v>147</v>
      </c>
      <c r="B2" s="3"/>
      <c r="C2" s="4"/>
      <c r="D2" s="4"/>
      <c r="E2" s="4"/>
      <c r="F2" s="3"/>
      <c r="G2" s="3"/>
      <c r="I2" s="5" t="s">
        <v>183</v>
      </c>
      <c r="J2" s="1"/>
      <c r="K2" s="1"/>
      <c r="L2" s="1"/>
      <c r="M2" s="6"/>
      <c r="N2" s="7"/>
      <c r="O2" s="8"/>
      <c r="P2" s="1"/>
      <c r="Q2" s="9"/>
      <c r="R2" s="1"/>
    </row>
    <row r="3" spans="1:18" ht="16" customHeight="1">
      <c r="A3" s="10"/>
      <c r="B3" s="43" t="s">
        <v>0</v>
      </c>
      <c r="C3" s="48" t="s">
        <v>1</v>
      </c>
      <c r="D3" s="48" t="s">
        <v>2</v>
      </c>
      <c r="E3" s="44" t="s">
        <v>3</v>
      </c>
      <c r="F3" s="44" t="s">
        <v>4</v>
      </c>
      <c r="G3" s="44" t="s">
        <v>5</v>
      </c>
      <c r="H3" s="45" t="s">
        <v>6</v>
      </c>
      <c r="I3" s="45" t="s">
        <v>102</v>
      </c>
      <c r="J3" s="11"/>
      <c r="K3" s="1"/>
      <c r="L3" s="1"/>
      <c r="M3" s="12"/>
      <c r="N3" s="13"/>
      <c r="O3" s="14"/>
      <c r="P3" s="1"/>
      <c r="Q3" s="15"/>
      <c r="R3" s="15"/>
    </row>
    <row r="4" spans="1:18" ht="29.25" customHeight="1">
      <c r="A4" s="10"/>
      <c r="B4" s="71">
        <v>1</v>
      </c>
      <c r="C4" s="72">
        <v>0</v>
      </c>
      <c r="D4" s="73">
        <f t="shared" ref="D4" si="0">L4</f>
        <v>0</v>
      </c>
      <c r="E4" s="57"/>
      <c r="F4" s="74" t="s">
        <v>7</v>
      </c>
      <c r="G4" s="74" t="s">
        <v>7</v>
      </c>
      <c r="H4" s="75" t="s">
        <v>108</v>
      </c>
      <c r="I4" s="75" t="s">
        <v>109</v>
      </c>
      <c r="J4" s="11"/>
      <c r="K4" s="16">
        <v>0</v>
      </c>
      <c r="L4" s="1"/>
      <c r="M4" s="1"/>
      <c r="N4" s="7"/>
      <c r="O4" s="1"/>
      <c r="P4" s="1"/>
      <c r="Q4" s="1"/>
      <c r="R4" s="1"/>
    </row>
    <row r="5" spans="1:18" ht="17.25" customHeight="1">
      <c r="A5" s="10"/>
      <c r="B5" s="30">
        <f>B4+1</f>
        <v>2</v>
      </c>
      <c r="C5" s="63">
        <v>0.2</v>
      </c>
      <c r="D5" s="64">
        <v>0.2</v>
      </c>
      <c r="E5" s="28" t="s">
        <v>13</v>
      </c>
      <c r="F5" s="29" t="s">
        <v>11</v>
      </c>
      <c r="G5" s="29" t="s">
        <v>9</v>
      </c>
      <c r="H5" s="27"/>
      <c r="I5" s="27"/>
      <c r="J5" s="11"/>
      <c r="K5" s="16">
        <v>0.26500000000000001</v>
      </c>
      <c r="L5" s="16">
        <f>L4+K5</f>
        <v>0.26500000000000001</v>
      </c>
      <c r="M5" s="46" t="s">
        <v>184</v>
      </c>
      <c r="N5" s="7"/>
      <c r="O5" s="1"/>
      <c r="P5" s="1"/>
      <c r="Q5" s="1"/>
      <c r="R5" s="1"/>
    </row>
    <row r="6" spans="1:18" ht="17.25" customHeight="1">
      <c r="A6" s="10"/>
      <c r="B6" s="30">
        <f t="shared" ref="B6:B34" si="1">B5+1</f>
        <v>3</v>
      </c>
      <c r="C6" s="63">
        <f t="shared" ref="C6:C36" si="2">D6-D5</f>
        <v>9.9999999999999978E-2</v>
      </c>
      <c r="D6" s="64">
        <v>0.3</v>
      </c>
      <c r="E6" s="28" t="s">
        <v>8</v>
      </c>
      <c r="F6" s="29" t="s">
        <v>11</v>
      </c>
      <c r="G6" s="29" t="s">
        <v>110</v>
      </c>
      <c r="H6" s="20" t="s">
        <v>95</v>
      </c>
      <c r="I6" s="20" t="s">
        <v>12</v>
      </c>
      <c r="J6" s="11"/>
      <c r="K6" s="16">
        <v>0.113</v>
      </c>
      <c r="L6" s="16">
        <f t="shared" ref="L6:L34" si="3">L5+K6</f>
        <v>0.378</v>
      </c>
      <c r="M6" s="19" t="s">
        <v>106</v>
      </c>
      <c r="N6" s="7"/>
      <c r="O6" s="1"/>
      <c r="P6" s="1"/>
      <c r="Q6" s="1"/>
      <c r="R6" s="1"/>
    </row>
    <row r="7" spans="1:18" ht="17.25" customHeight="1">
      <c r="A7" s="10"/>
      <c r="B7" s="30">
        <f t="shared" si="1"/>
        <v>4</v>
      </c>
      <c r="C7" s="63">
        <f t="shared" si="2"/>
        <v>23.099999999999998</v>
      </c>
      <c r="D7" s="64">
        <v>23.4</v>
      </c>
      <c r="E7" s="28" t="s">
        <v>13</v>
      </c>
      <c r="F7" s="29" t="s">
        <v>11</v>
      </c>
      <c r="G7" s="29" t="s">
        <v>9</v>
      </c>
      <c r="H7" s="20" t="s">
        <v>14</v>
      </c>
      <c r="I7" s="20" t="s">
        <v>15</v>
      </c>
      <c r="J7" s="11"/>
      <c r="K7" s="16">
        <v>23.2</v>
      </c>
      <c r="L7" s="16">
        <f t="shared" si="3"/>
        <v>23.577999999999999</v>
      </c>
      <c r="M7" s="19" t="s">
        <v>91</v>
      </c>
      <c r="N7" s="7"/>
      <c r="O7" s="1"/>
      <c r="P7" s="1"/>
      <c r="Q7" s="1"/>
      <c r="R7" s="1"/>
    </row>
    <row r="8" spans="1:18" ht="17.25" customHeight="1">
      <c r="A8" s="10"/>
      <c r="B8" s="30">
        <f t="shared" si="1"/>
        <v>5</v>
      </c>
      <c r="C8" s="63">
        <f t="shared" si="2"/>
        <v>0.60000000000000142</v>
      </c>
      <c r="D8" s="64">
        <v>24</v>
      </c>
      <c r="E8" s="28" t="s">
        <v>16</v>
      </c>
      <c r="F8" s="76"/>
      <c r="G8" s="29" t="s">
        <v>9</v>
      </c>
      <c r="H8" s="20" t="s">
        <v>17</v>
      </c>
      <c r="I8" s="27"/>
      <c r="J8" s="11"/>
      <c r="K8" s="16">
        <v>0.6</v>
      </c>
      <c r="L8" s="16">
        <f t="shared" si="3"/>
        <v>24.178000000000001</v>
      </c>
      <c r="M8" s="19" t="s">
        <v>107</v>
      </c>
      <c r="N8" s="7"/>
      <c r="O8" s="1"/>
      <c r="P8" s="1"/>
      <c r="Q8" s="1"/>
      <c r="R8" s="1"/>
    </row>
    <row r="9" spans="1:18" ht="17.25" customHeight="1">
      <c r="A9" s="10"/>
      <c r="B9" s="30">
        <f t="shared" si="1"/>
        <v>6</v>
      </c>
      <c r="C9" s="63">
        <f t="shared" si="2"/>
        <v>1.1999999999999993</v>
      </c>
      <c r="D9" s="64">
        <v>25.2</v>
      </c>
      <c r="E9" s="28" t="s">
        <v>8</v>
      </c>
      <c r="F9" s="29" t="s">
        <v>11</v>
      </c>
      <c r="G9" s="29" t="s">
        <v>111</v>
      </c>
      <c r="H9" s="20" t="s">
        <v>18</v>
      </c>
      <c r="I9" s="20" t="s">
        <v>19</v>
      </c>
      <c r="J9" s="11"/>
      <c r="K9" s="16">
        <v>1.2</v>
      </c>
      <c r="L9" s="16">
        <f t="shared" si="3"/>
        <v>25.378</v>
      </c>
      <c r="M9" s="19"/>
      <c r="N9" s="7"/>
      <c r="O9" s="1"/>
      <c r="P9" s="1"/>
      <c r="Q9" s="1"/>
      <c r="R9" s="1"/>
    </row>
    <row r="10" spans="1:18" ht="17.25" customHeight="1">
      <c r="A10" s="10"/>
      <c r="B10" s="30">
        <f t="shared" si="1"/>
        <v>7</v>
      </c>
      <c r="C10" s="63">
        <f t="shared" si="2"/>
        <v>2.1000000000000014</v>
      </c>
      <c r="D10" s="64">
        <v>27.3</v>
      </c>
      <c r="E10" s="28" t="s">
        <v>10</v>
      </c>
      <c r="F10" s="29" t="s">
        <v>11</v>
      </c>
      <c r="G10" s="29" t="s">
        <v>112</v>
      </c>
      <c r="H10" s="27"/>
      <c r="I10" s="27"/>
      <c r="J10" s="11"/>
      <c r="K10" s="16">
        <v>2.1760000000000002</v>
      </c>
      <c r="L10" s="16">
        <f t="shared" si="3"/>
        <v>27.554000000000002</v>
      </c>
      <c r="M10" s="1"/>
      <c r="N10" s="7"/>
      <c r="O10" s="1"/>
      <c r="P10" s="1"/>
      <c r="Q10" s="1"/>
      <c r="R10" s="1"/>
    </row>
    <row r="11" spans="1:18" ht="17.25" customHeight="1">
      <c r="A11" s="10"/>
      <c r="B11" s="30">
        <f t="shared" si="1"/>
        <v>8</v>
      </c>
      <c r="C11" s="63">
        <f t="shared" si="2"/>
        <v>4.5999999999999979</v>
      </c>
      <c r="D11" s="64">
        <v>31.9</v>
      </c>
      <c r="E11" s="28" t="s">
        <v>20</v>
      </c>
      <c r="F11" s="29" t="s">
        <v>11</v>
      </c>
      <c r="G11" s="29" t="s">
        <v>9</v>
      </c>
      <c r="H11" s="20" t="s">
        <v>21</v>
      </c>
      <c r="I11" s="27"/>
      <c r="J11" s="11"/>
      <c r="K11" s="16">
        <v>4.5</v>
      </c>
      <c r="L11" s="16">
        <f t="shared" si="3"/>
        <v>32.054000000000002</v>
      </c>
      <c r="M11" s="1"/>
      <c r="N11" s="7"/>
      <c r="O11" s="1"/>
      <c r="P11" s="1"/>
      <c r="Q11" s="1"/>
      <c r="R11" s="1"/>
    </row>
    <row r="12" spans="1:18" ht="17.25" customHeight="1">
      <c r="A12" s="10"/>
      <c r="B12" s="30">
        <f t="shared" si="1"/>
        <v>9</v>
      </c>
      <c r="C12" s="63">
        <f t="shared" si="2"/>
        <v>0.80000000000000426</v>
      </c>
      <c r="D12" s="64">
        <v>32.700000000000003</v>
      </c>
      <c r="E12" s="28" t="s">
        <v>8</v>
      </c>
      <c r="F12" s="29" t="s">
        <v>11</v>
      </c>
      <c r="G12" s="29" t="s">
        <v>113</v>
      </c>
      <c r="H12" s="20" t="s">
        <v>114</v>
      </c>
      <c r="I12" s="27"/>
      <c r="J12" s="11"/>
      <c r="K12" s="16">
        <v>0.79600000000000004</v>
      </c>
      <c r="L12" s="16">
        <f t="shared" si="3"/>
        <v>32.85</v>
      </c>
      <c r="M12" s="1"/>
      <c r="N12" s="7"/>
      <c r="O12" s="1"/>
      <c r="P12" s="1"/>
      <c r="Q12" s="1"/>
      <c r="R12" s="1"/>
    </row>
    <row r="13" spans="1:18" ht="17.25" customHeight="1">
      <c r="A13" s="10"/>
      <c r="B13" s="30">
        <f t="shared" si="1"/>
        <v>10</v>
      </c>
      <c r="C13" s="63">
        <f t="shared" si="2"/>
        <v>9.9999999999994316E-2</v>
      </c>
      <c r="D13" s="64">
        <v>32.799999999999997</v>
      </c>
      <c r="E13" s="28" t="s">
        <v>10</v>
      </c>
      <c r="F13" s="29" t="s">
        <v>11</v>
      </c>
      <c r="G13" s="29" t="s">
        <v>9</v>
      </c>
      <c r="H13" s="27"/>
      <c r="I13" s="27"/>
      <c r="J13" s="11"/>
      <c r="K13" s="16">
        <v>6.4000000000000001E-2</v>
      </c>
      <c r="L13" s="16">
        <f t="shared" si="3"/>
        <v>32.914000000000001</v>
      </c>
      <c r="M13" s="1"/>
      <c r="N13" s="7"/>
      <c r="O13" s="1"/>
      <c r="P13" s="1"/>
      <c r="Q13" s="1"/>
      <c r="R13" s="1"/>
    </row>
    <row r="14" spans="1:18" ht="17.25" customHeight="1">
      <c r="A14" s="10"/>
      <c r="B14" s="30">
        <f t="shared" si="1"/>
        <v>11</v>
      </c>
      <c r="C14" s="63">
        <f t="shared" si="2"/>
        <v>0.40000000000000568</v>
      </c>
      <c r="D14" s="64">
        <v>33.200000000000003</v>
      </c>
      <c r="E14" s="28" t="s">
        <v>20</v>
      </c>
      <c r="F14" s="29" t="s">
        <v>11</v>
      </c>
      <c r="G14" s="29" t="s">
        <v>115</v>
      </c>
      <c r="H14" s="20" t="s">
        <v>22</v>
      </c>
      <c r="I14" s="27"/>
      <c r="J14" s="11"/>
      <c r="K14" s="16">
        <v>0.42399999999999999</v>
      </c>
      <c r="L14" s="16">
        <f t="shared" si="3"/>
        <v>33.338000000000001</v>
      </c>
      <c r="M14" s="1"/>
      <c r="N14" s="7"/>
      <c r="O14" s="1"/>
      <c r="P14" s="1"/>
      <c r="Q14" s="1"/>
      <c r="R14" s="1"/>
    </row>
    <row r="15" spans="1:18" ht="17.25" customHeight="1">
      <c r="A15" s="10"/>
      <c r="B15" s="30">
        <f t="shared" si="1"/>
        <v>12</v>
      </c>
      <c r="C15" s="63">
        <f t="shared" si="2"/>
        <v>0.59999999999999432</v>
      </c>
      <c r="D15" s="64">
        <v>33.799999999999997</v>
      </c>
      <c r="E15" s="28" t="s">
        <v>10</v>
      </c>
      <c r="F15" s="76"/>
      <c r="G15" s="29" t="s">
        <v>9</v>
      </c>
      <c r="H15" s="20" t="s">
        <v>23</v>
      </c>
      <c r="I15" s="20" t="s">
        <v>24</v>
      </c>
      <c r="J15" s="11"/>
      <c r="K15" s="16">
        <v>0.62</v>
      </c>
      <c r="L15" s="16">
        <f t="shared" si="3"/>
        <v>33.957999999999998</v>
      </c>
      <c r="M15" s="1"/>
      <c r="N15" s="7"/>
      <c r="O15" s="1"/>
      <c r="P15" s="1"/>
      <c r="Q15" s="1"/>
      <c r="R15" s="1"/>
    </row>
    <row r="16" spans="1:18" ht="17.25" customHeight="1">
      <c r="A16" s="10"/>
      <c r="B16" s="30">
        <f t="shared" si="1"/>
        <v>13</v>
      </c>
      <c r="C16" s="63">
        <f t="shared" si="2"/>
        <v>2</v>
      </c>
      <c r="D16" s="64">
        <v>35.799999999999997</v>
      </c>
      <c r="E16" s="28" t="s">
        <v>10</v>
      </c>
      <c r="F16" s="76"/>
      <c r="G16" s="29" t="s">
        <v>9</v>
      </c>
      <c r="H16" s="20" t="s">
        <v>25</v>
      </c>
      <c r="I16" s="20" t="s">
        <v>101</v>
      </c>
      <c r="J16" s="21"/>
      <c r="K16" s="16">
        <v>2</v>
      </c>
      <c r="L16" s="16">
        <f t="shared" si="3"/>
        <v>35.957999999999998</v>
      </c>
      <c r="M16" s="22"/>
      <c r="N16" s="7"/>
      <c r="O16" s="1"/>
      <c r="P16" s="22"/>
      <c r="Q16" s="1"/>
      <c r="R16" s="1"/>
    </row>
    <row r="17" spans="1:18" ht="17.25" customHeight="1">
      <c r="A17" s="10"/>
      <c r="B17" s="30">
        <f t="shared" si="1"/>
        <v>14</v>
      </c>
      <c r="C17" s="63">
        <f t="shared" si="2"/>
        <v>0.80000000000000426</v>
      </c>
      <c r="D17" s="64">
        <v>36.6</v>
      </c>
      <c r="E17" s="28" t="s">
        <v>16</v>
      </c>
      <c r="F17" s="76"/>
      <c r="G17" s="29" t="s">
        <v>116</v>
      </c>
      <c r="H17" s="20" t="s">
        <v>26</v>
      </c>
      <c r="I17" s="27"/>
      <c r="J17" s="21"/>
      <c r="K17" s="16">
        <v>0.88600000000000001</v>
      </c>
      <c r="L17" s="16">
        <f t="shared" si="3"/>
        <v>36.844000000000001</v>
      </c>
      <c r="M17" s="22"/>
      <c r="N17" s="7"/>
      <c r="O17" s="1"/>
      <c r="P17" s="22"/>
      <c r="Q17" s="1"/>
      <c r="R17" s="1"/>
    </row>
    <row r="18" spans="1:18" ht="17.25" customHeight="1">
      <c r="A18" s="10"/>
      <c r="B18" s="30">
        <f t="shared" si="1"/>
        <v>15</v>
      </c>
      <c r="C18" s="63">
        <f t="shared" si="2"/>
        <v>2.1999999999999957</v>
      </c>
      <c r="D18" s="64">
        <v>38.799999999999997</v>
      </c>
      <c r="E18" s="28" t="s">
        <v>20</v>
      </c>
      <c r="F18" s="29" t="s">
        <v>11</v>
      </c>
      <c r="G18" s="29" t="s">
        <v>117</v>
      </c>
      <c r="H18" s="20" t="s">
        <v>27</v>
      </c>
      <c r="I18" s="20" t="s">
        <v>28</v>
      </c>
      <c r="J18" s="21"/>
      <c r="K18" s="16">
        <v>2.2999999999999998</v>
      </c>
      <c r="L18" s="16">
        <f t="shared" si="3"/>
        <v>39.143999999999998</v>
      </c>
      <c r="M18" s="22"/>
      <c r="N18" s="7"/>
      <c r="O18" s="1"/>
      <c r="P18" s="22"/>
      <c r="Q18" s="1"/>
      <c r="R18" s="1"/>
    </row>
    <row r="19" spans="1:18" ht="17.25" customHeight="1">
      <c r="A19" s="10"/>
      <c r="B19" s="30">
        <f t="shared" si="1"/>
        <v>16</v>
      </c>
      <c r="C19" s="63">
        <f t="shared" si="2"/>
        <v>0.60000000000000142</v>
      </c>
      <c r="D19" s="64">
        <v>39.4</v>
      </c>
      <c r="E19" s="28" t="s">
        <v>10</v>
      </c>
      <c r="F19" s="29" t="s">
        <v>11</v>
      </c>
      <c r="G19" s="29" t="s">
        <v>9</v>
      </c>
      <c r="H19" s="20" t="s">
        <v>118</v>
      </c>
      <c r="I19" s="27"/>
      <c r="J19" s="21"/>
      <c r="K19" s="16">
        <v>0.58199999999999996</v>
      </c>
      <c r="L19" s="16">
        <f t="shared" si="3"/>
        <v>39.725999999999999</v>
      </c>
      <c r="M19" s="22"/>
      <c r="N19" s="7"/>
      <c r="O19" s="1"/>
      <c r="P19" s="22"/>
      <c r="Q19" s="1"/>
      <c r="R19" s="1"/>
    </row>
    <row r="20" spans="1:18" ht="17.25" customHeight="1">
      <c r="A20" s="10"/>
      <c r="B20" s="30">
        <f t="shared" si="1"/>
        <v>17</v>
      </c>
      <c r="C20" s="63">
        <f t="shared" si="2"/>
        <v>0.20000000000000284</v>
      </c>
      <c r="D20" s="64">
        <v>39.6</v>
      </c>
      <c r="E20" s="28" t="s">
        <v>13</v>
      </c>
      <c r="F20" s="77"/>
      <c r="G20" s="29" t="s">
        <v>119</v>
      </c>
      <c r="H20" s="20" t="s">
        <v>29</v>
      </c>
      <c r="I20" s="20" t="s">
        <v>30</v>
      </c>
      <c r="J20" s="21"/>
      <c r="K20" s="16">
        <v>0.13400000000000001</v>
      </c>
      <c r="L20" s="16">
        <f t="shared" si="3"/>
        <v>39.86</v>
      </c>
      <c r="M20" s="22"/>
      <c r="N20" s="7"/>
      <c r="O20" s="1"/>
      <c r="P20" s="22"/>
      <c r="Q20" s="1"/>
      <c r="R20" s="1"/>
    </row>
    <row r="21" spans="1:18" ht="17.25" customHeight="1">
      <c r="A21" s="10"/>
      <c r="B21" s="30">
        <f t="shared" si="1"/>
        <v>18</v>
      </c>
      <c r="C21" s="63">
        <f t="shared" si="2"/>
        <v>1.6000000000000014</v>
      </c>
      <c r="D21" s="64">
        <v>41.2</v>
      </c>
      <c r="E21" s="28" t="s">
        <v>31</v>
      </c>
      <c r="F21" s="29" t="s">
        <v>11</v>
      </c>
      <c r="G21" s="29" t="s">
        <v>9</v>
      </c>
      <c r="H21" s="20" t="s">
        <v>32</v>
      </c>
      <c r="I21" s="20" t="s">
        <v>33</v>
      </c>
      <c r="J21" s="21"/>
      <c r="K21" s="16">
        <v>1.6</v>
      </c>
      <c r="L21" s="16">
        <f t="shared" si="3"/>
        <v>41.46</v>
      </c>
      <c r="M21" s="22"/>
      <c r="N21" s="7"/>
      <c r="O21" s="1"/>
      <c r="P21" s="22"/>
      <c r="Q21" s="1"/>
      <c r="R21" s="1"/>
    </row>
    <row r="22" spans="1:18" ht="17.25" customHeight="1">
      <c r="A22" s="10"/>
      <c r="B22" s="30">
        <f t="shared" si="1"/>
        <v>19</v>
      </c>
      <c r="C22" s="63">
        <f t="shared" si="2"/>
        <v>1.7999999999999972</v>
      </c>
      <c r="D22" s="64">
        <v>43</v>
      </c>
      <c r="E22" s="28" t="s">
        <v>20</v>
      </c>
      <c r="F22" s="29" t="s">
        <v>11</v>
      </c>
      <c r="G22" s="29" t="s">
        <v>120</v>
      </c>
      <c r="H22" s="20" t="s">
        <v>34</v>
      </c>
      <c r="I22" s="27"/>
      <c r="J22" s="21"/>
      <c r="K22" s="16">
        <v>1.8</v>
      </c>
      <c r="L22" s="16">
        <f t="shared" si="3"/>
        <v>43.26</v>
      </c>
      <c r="M22" s="22"/>
      <c r="N22" s="7"/>
      <c r="O22" s="1"/>
      <c r="P22" s="22"/>
      <c r="Q22" s="1"/>
      <c r="R22" s="1"/>
    </row>
    <row r="23" spans="1:18" ht="17.25" customHeight="1">
      <c r="A23" s="10"/>
      <c r="B23" s="30">
        <f t="shared" si="1"/>
        <v>20</v>
      </c>
      <c r="C23" s="63">
        <f t="shared" si="2"/>
        <v>0.79999999999999716</v>
      </c>
      <c r="D23" s="64">
        <v>43.8</v>
      </c>
      <c r="E23" s="28" t="s">
        <v>10</v>
      </c>
      <c r="F23" s="77"/>
      <c r="G23" s="29" t="s">
        <v>121</v>
      </c>
      <c r="H23" s="20" t="s">
        <v>35</v>
      </c>
      <c r="I23" s="20" t="s">
        <v>36</v>
      </c>
      <c r="J23" s="21"/>
      <c r="K23" s="16">
        <v>0.8</v>
      </c>
      <c r="L23" s="16">
        <f t="shared" si="3"/>
        <v>44.059999999999995</v>
      </c>
      <c r="M23" s="22"/>
      <c r="N23" s="7"/>
      <c r="O23" s="1"/>
      <c r="P23" s="22"/>
      <c r="Q23" s="1"/>
      <c r="R23" s="1"/>
    </row>
    <row r="24" spans="1:18" ht="17.25" customHeight="1">
      <c r="A24" s="10"/>
      <c r="B24" s="30">
        <f t="shared" si="1"/>
        <v>21</v>
      </c>
      <c r="C24" s="63">
        <f t="shared" si="2"/>
        <v>2.2000000000000028</v>
      </c>
      <c r="D24" s="64">
        <v>46</v>
      </c>
      <c r="E24" s="28" t="s">
        <v>37</v>
      </c>
      <c r="F24" s="29" t="s">
        <v>149</v>
      </c>
      <c r="G24" s="29" t="s">
        <v>122</v>
      </c>
      <c r="H24" s="20" t="s">
        <v>38</v>
      </c>
      <c r="I24" s="27"/>
      <c r="J24" s="21"/>
      <c r="K24" s="16">
        <v>2.1</v>
      </c>
      <c r="L24" s="16">
        <f t="shared" si="3"/>
        <v>46.16</v>
      </c>
      <c r="M24" s="22"/>
      <c r="N24" s="7"/>
      <c r="O24" s="1"/>
      <c r="P24" s="22"/>
      <c r="Q24" s="1"/>
      <c r="R24" s="1"/>
    </row>
    <row r="25" spans="1:18" ht="30" customHeight="1">
      <c r="A25" s="10"/>
      <c r="B25" s="61">
        <f t="shared" si="1"/>
        <v>22</v>
      </c>
      <c r="C25" s="69">
        <f t="shared" si="2"/>
        <v>16.700000000000003</v>
      </c>
      <c r="D25" s="73">
        <v>62.7</v>
      </c>
      <c r="E25" s="78" t="s">
        <v>39</v>
      </c>
      <c r="F25" s="79" t="s">
        <v>149</v>
      </c>
      <c r="G25" s="59" t="s">
        <v>120</v>
      </c>
      <c r="H25" s="60" t="s">
        <v>123</v>
      </c>
      <c r="I25" s="60" t="s">
        <v>124</v>
      </c>
      <c r="J25" s="21"/>
      <c r="K25" s="16">
        <v>16.7</v>
      </c>
      <c r="L25" s="16">
        <f t="shared" si="3"/>
        <v>62.86</v>
      </c>
      <c r="M25" s="16"/>
      <c r="N25" s="7"/>
      <c r="O25" s="1"/>
      <c r="P25" s="22"/>
      <c r="Q25" s="1"/>
      <c r="R25" s="1"/>
    </row>
    <row r="26" spans="1:18" ht="17.25" customHeight="1">
      <c r="A26" s="10"/>
      <c r="B26" s="30">
        <f t="shared" si="1"/>
        <v>23</v>
      </c>
      <c r="C26" s="63">
        <f t="shared" si="2"/>
        <v>46.399999999999991</v>
      </c>
      <c r="D26" s="64">
        <v>109.1</v>
      </c>
      <c r="E26" s="28" t="s">
        <v>40</v>
      </c>
      <c r="F26" s="77"/>
      <c r="G26" s="29" t="s">
        <v>120</v>
      </c>
      <c r="H26" s="20" t="s">
        <v>175</v>
      </c>
      <c r="I26" s="80"/>
      <c r="J26" s="21"/>
      <c r="K26" s="16">
        <v>45.9</v>
      </c>
      <c r="L26" s="16">
        <f t="shared" si="3"/>
        <v>108.75999999999999</v>
      </c>
      <c r="M26" s="22"/>
      <c r="N26" s="7"/>
      <c r="O26" s="1"/>
      <c r="P26" s="22"/>
      <c r="Q26" s="1"/>
      <c r="R26" s="1"/>
    </row>
    <row r="27" spans="1:18" ht="17.25" customHeight="1">
      <c r="A27" s="10"/>
      <c r="B27" s="30">
        <f t="shared" si="1"/>
        <v>24</v>
      </c>
      <c r="C27" s="63">
        <f t="shared" si="2"/>
        <v>22.300000000000011</v>
      </c>
      <c r="D27" s="64">
        <v>131.4</v>
      </c>
      <c r="E27" s="28" t="s">
        <v>20</v>
      </c>
      <c r="F27" s="29" t="s">
        <v>11</v>
      </c>
      <c r="G27" s="29" t="s">
        <v>120</v>
      </c>
      <c r="H27" s="20" t="s">
        <v>41</v>
      </c>
      <c r="I27" s="27"/>
      <c r="J27" s="11"/>
      <c r="K27" s="16">
        <v>22.3</v>
      </c>
      <c r="L27" s="16">
        <f t="shared" si="3"/>
        <v>131.06</v>
      </c>
      <c r="M27" s="1"/>
      <c r="N27" s="7"/>
      <c r="O27" s="1"/>
      <c r="P27" s="1"/>
      <c r="Q27" s="1"/>
      <c r="R27" s="1"/>
    </row>
    <row r="28" spans="1:18" ht="17.25" customHeight="1">
      <c r="A28" s="10"/>
      <c r="B28" s="30">
        <f t="shared" si="1"/>
        <v>25</v>
      </c>
      <c r="C28" s="63">
        <f t="shared" si="2"/>
        <v>3.6999999999999886</v>
      </c>
      <c r="D28" s="64">
        <v>135.1</v>
      </c>
      <c r="E28" s="28" t="s">
        <v>20</v>
      </c>
      <c r="F28" s="29" t="s">
        <v>11</v>
      </c>
      <c r="G28" s="29" t="s">
        <v>120</v>
      </c>
      <c r="H28" s="20" t="s">
        <v>42</v>
      </c>
      <c r="I28" s="20" t="s">
        <v>43</v>
      </c>
      <c r="J28" s="11"/>
      <c r="K28" s="16">
        <v>3.7370000000000001</v>
      </c>
      <c r="L28" s="16">
        <f t="shared" si="3"/>
        <v>134.797</v>
      </c>
      <c r="M28" s="1"/>
      <c r="N28" s="7"/>
      <c r="O28" s="1"/>
      <c r="P28" s="1"/>
      <c r="Q28" s="1"/>
      <c r="R28" s="1"/>
    </row>
    <row r="29" spans="1:18" ht="17.25" customHeight="1">
      <c r="A29" s="10"/>
      <c r="B29" s="30">
        <f t="shared" si="1"/>
        <v>26</v>
      </c>
      <c r="C29" s="63">
        <f t="shared" si="2"/>
        <v>2.0999999999999943</v>
      </c>
      <c r="D29" s="64">
        <v>137.19999999999999</v>
      </c>
      <c r="E29" s="28" t="s">
        <v>31</v>
      </c>
      <c r="F29" s="29" t="s">
        <v>11</v>
      </c>
      <c r="G29" s="29" t="s">
        <v>120</v>
      </c>
      <c r="H29" s="20" t="s">
        <v>44</v>
      </c>
      <c r="I29" s="20" t="s">
        <v>96</v>
      </c>
      <c r="J29" s="11"/>
      <c r="K29" s="16">
        <v>2</v>
      </c>
      <c r="L29" s="16">
        <f t="shared" si="3"/>
        <v>136.797</v>
      </c>
      <c r="M29" s="1"/>
      <c r="N29" s="7"/>
      <c r="O29" s="1"/>
      <c r="P29" s="1"/>
      <c r="Q29" s="1"/>
      <c r="R29" s="1"/>
    </row>
    <row r="30" spans="1:18" ht="17.25" customHeight="1">
      <c r="A30" s="10"/>
      <c r="B30" s="30">
        <f t="shared" si="1"/>
        <v>27</v>
      </c>
      <c r="C30" s="63">
        <f t="shared" si="2"/>
        <v>1.3000000000000114</v>
      </c>
      <c r="D30" s="64">
        <v>138.5</v>
      </c>
      <c r="E30" s="28" t="s">
        <v>159</v>
      </c>
      <c r="F30" s="29" t="s">
        <v>11</v>
      </c>
      <c r="G30" s="29" t="s">
        <v>125</v>
      </c>
      <c r="H30" s="20" t="s">
        <v>45</v>
      </c>
      <c r="I30" s="27"/>
      <c r="J30" s="11"/>
      <c r="K30" s="16">
        <v>1.4</v>
      </c>
      <c r="L30" s="16">
        <f t="shared" si="3"/>
        <v>138.197</v>
      </c>
      <c r="M30" s="1"/>
      <c r="N30" s="7"/>
      <c r="O30" s="1"/>
      <c r="P30" s="1"/>
      <c r="Q30" s="1"/>
      <c r="R30" s="1"/>
    </row>
    <row r="31" spans="1:18" ht="17.25" customHeight="1">
      <c r="A31" s="10"/>
      <c r="B31" s="30">
        <f t="shared" si="1"/>
        <v>28</v>
      </c>
      <c r="C31" s="63">
        <f t="shared" si="2"/>
        <v>5.6999999999999886</v>
      </c>
      <c r="D31" s="64">
        <v>144.19999999999999</v>
      </c>
      <c r="E31" s="28" t="s">
        <v>16</v>
      </c>
      <c r="F31" s="29" t="s">
        <v>11</v>
      </c>
      <c r="G31" s="29" t="s">
        <v>126</v>
      </c>
      <c r="H31" s="20" t="s">
        <v>46</v>
      </c>
      <c r="I31" s="81"/>
      <c r="J31" s="11"/>
      <c r="K31" s="16">
        <v>5.65</v>
      </c>
      <c r="L31" s="16">
        <f t="shared" si="3"/>
        <v>143.84700000000001</v>
      </c>
      <c r="M31" s="1"/>
      <c r="N31" s="7"/>
      <c r="O31" s="1"/>
      <c r="P31" s="1"/>
      <c r="Q31" s="1"/>
      <c r="R31" s="1"/>
    </row>
    <row r="32" spans="1:18" ht="17.25" customHeight="1">
      <c r="A32" s="10"/>
      <c r="B32" s="30">
        <f t="shared" si="1"/>
        <v>29</v>
      </c>
      <c r="C32" s="63">
        <f t="shared" si="2"/>
        <v>0.60000000000002274</v>
      </c>
      <c r="D32" s="64">
        <v>144.80000000000001</v>
      </c>
      <c r="E32" s="28" t="s">
        <v>8</v>
      </c>
      <c r="F32" s="29" t="s">
        <v>11</v>
      </c>
      <c r="G32" s="29" t="s">
        <v>127</v>
      </c>
      <c r="H32" s="20" t="s">
        <v>47</v>
      </c>
      <c r="I32" s="20" t="s">
        <v>48</v>
      </c>
      <c r="J32" s="11"/>
      <c r="K32" s="16">
        <v>0.56999999999999995</v>
      </c>
      <c r="L32" s="16">
        <f t="shared" si="3"/>
        <v>144.417</v>
      </c>
      <c r="M32" s="23"/>
      <c r="N32" s="7"/>
      <c r="O32" s="1"/>
      <c r="P32" s="1"/>
      <c r="Q32" s="1"/>
      <c r="R32" s="1"/>
    </row>
    <row r="33" spans="1:18" ht="17.25" customHeight="1">
      <c r="A33" s="10"/>
      <c r="B33" s="30">
        <f t="shared" si="1"/>
        <v>30</v>
      </c>
      <c r="C33" s="63">
        <f t="shared" si="2"/>
        <v>13.399999999999977</v>
      </c>
      <c r="D33" s="64">
        <v>158.19999999999999</v>
      </c>
      <c r="E33" s="28" t="s">
        <v>20</v>
      </c>
      <c r="F33" s="29" t="s">
        <v>11</v>
      </c>
      <c r="G33" s="29" t="s">
        <v>9</v>
      </c>
      <c r="H33" s="20" t="s">
        <v>49</v>
      </c>
      <c r="I33" s="20" t="s">
        <v>100</v>
      </c>
      <c r="J33" s="11"/>
      <c r="K33" s="16">
        <v>13.1</v>
      </c>
      <c r="L33" s="16">
        <f t="shared" si="3"/>
        <v>157.517</v>
      </c>
      <c r="M33" s="1"/>
      <c r="N33" s="7"/>
      <c r="O33" s="1"/>
      <c r="P33" s="1"/>
      <c r="Q33" s="1"/>
      <c r="R33" s="1"/>
    </row>
    <row r="34" spans="1:18" ht="30" customHeight="1">
      <c r="A34" s="10"/>
      <c r="B34" s="61">
        <f t="shared" si="1"/>
        <v>31</v>
      </c>
      <c r="C34" s="70">
        <f t="shared" si="2"/>
        <v>1</v>
      </c>
      <c r="D34" s="73">
        <v>159.19999999999999</v>
      </c>
      <c r="E34" s="78" t="s">
        <v>50</v>
      </c>
      <c r="F34" s="59" t="s">
        <v>11</v>
      </c>
      <c r="G34" s="59" t="s">
        <v>9</v>
      </c>
      <c r="H34" s="60" t="s">
        <v>128</v>
      </c>
      <c r="I34" s="60" t="s">
        <v>129</v>
      </c>
      <c r="J34" s="11"/>
      <c r="K34" s="16">
        <v>1.1000000000000001</v>
      </c>
      <c r="L34" s="16">
        <f t="shared" si="3"/>
        <v>158.61699999999999</v>
      </c>
      <c r="M34" s="16"/>
      <c r="N34" s="7"/>
      <c r="O34" s="1"/>
      <c r="P34" s="1"/>
      <c r="Q34" s="1"/>
      <c r="R34" s="1"/>
    </row>
    <row r="35" spans="1:18" ht="17.25" customHeight="1">
      <c r="A35" s="10"/>
      <c r="B35" s="30">
        <f t="shared" ref="B35:B70" si="4">B34+1</f>
        <v>32</v>
      </c>
      <c r="C35" s="82">
        <f t="shared" si="2"/>
        <v>1</v>
      </c>
      <c r="D35" s="64">
        <v>160.19999999999999</v>
      </c>
      <c r="E35" s="28" t="s">
        <v>51</v>
      </c>
      <c r="F35" s="29" t="s">
        <v>11</v>
      </c>
      <c r="G35" s="29" t="s">
        <v>52</v>
      </c>
      <c r="H35" s="20" t="s">
        <v>164</v>
      </c>
      <c r="I35" s="20" t="s">
        <v>53</v>
      </c>
      <c r="J35" s="11"/>
      <c r="K35" s="16">
        <v>2.7</v>
      </c>
      <c r="L35" s="16">
        <f t="shared" ref="L35:L70" si="5">L34+K35</f>
        <v>161.31699999999998</v>
      </c>
      <c r="M35" s="24"/>
      <c r="N35" s="7"/>
      <c r="O35" s="25"/>
      <c r="P35" s="1"/>
      <c r="Q35" s="26"/>
      <c r="R35" s="26"/>
    </row>
    <row r="36" spans="1:18" ht="17.25" customHeight="1">
      <c r="A36" s="10"/>
      <c r="B36" s="30">
        <f>B35+1</f>
        <v>33</v>
      </c>
      <c r="C36" s="82">
        <f t="shared" si="2"/>
        <v>4.1000000000000227</v>
      </c>
      <c r="D36" s="64">
        <v>164.3</v>
      </c>
      <c r="E36" s="28" t="s">
        <v>20</v>
      </c>
      <c r="F36" s="29" t="s">
        <v>11</v>
      </c>
      <c r="G36" s="29" t="s">
        <v>130</v>
      </c>
      <c r="H36" s="20" t="s">
        <v>54</v>
      </c>
      <c r="I36" s="27"/>
      <c r="J36" s="11"/>
      <c r="K36" s="16">
        <v>2.4</v>
      </c>
      <c r="L36" s="16">
        <f>L35+K36</f>
        <v>163.71699999999998</v>
      </c>
      <c r="M36" s="1"/>
      <c r="N36" s="7"/>
      <c r="O36" s="25"/>
      <c r="P36" s="1"/>
      <c r="Q36" s="26"/>
      <c r="R36" s="26"/>
    </row>
    <row r="37" spans="1:18" ht="17.25" customHeight="1">
      <c r="A37" s="10"/>
      <c r="B37" s="30">
        <f t="shared" si="4"/>
        <v>34</v>
      </c>
      <c r="C37" s="63">
        <f t="shared" ref="C37:C58" si="6">D37-D36</f>
        <v>11.099999999999994</v>
      </c>
      <c r="D37" s="64">
        <v>175.4</v>
      </c>
      <c r="E37" s="28" t="s">
        <v>156</v>
      </c>
      <c r="F37" s="29" t="s">
        <v>11</v>
      </c>
      <c r="G37" s="29" t="s">
        <v>131</v>
      </c>
      <c r="H37" s="20" t="s">
        <v>55</v>
      </c>
      <c r="I37" s="27"/>
      <c r="J37" s="11"/>
      <c r="K37" s="16">
        <v>11.2</v>
      </c>
      <c r="L37" s="16">
        <f t="shared" si="5"/>
        <v>174.91699999999997</v>
      </c>
      <c r="M37" s="1"/>
      <c r="N37" s="7"/>
      <c r="O37" s="25"/>
      <c r="P37" s="1"/>
      <c r="Q37" s="26"/>
      <c r="R37" s="26"/>
    </row>
    <row r="38" spans="1:18" ht="17.25" customHeight="1">
      <c r="A38" s="10"/>
      <c r="B38" s="30">
        <f t="shared" si="4"/>
        <v>35</v>
      </c>
      <c r="C38" s="63">
        <f t="shared" si="6"/>
        <v>2.4000000000000057</v>
      </c>
      <c r="D38" s="64">
        <v>177.8</v>
      </c>
      <c r="E38" s="28" t="s">
        <v>10</v>
      </c>
      <c r="F38" s="77"/>
      <c r="G38" s="29" t="s">
        <v>130</v>
      </c>
      <c r="H38" s="20" t="s">
        <v>132</v>
      </c>
      <c r="I38" s="20" t="s">
        <v>56</v>
      </c>
      <c r="J38" s="11"/>
      <c r="K38" s="16">
        <v>2.2999999999999998</v>
      </c>
      <c r="L38" s="16">
        <f t="shared" si="5"/>
        <v>177.21699999999998</v>
      </c>
      <c r="M38" s="1"/>
      <c r="N38" s="7"/>
      <c r="O38" s="25"/>
      <c r="P38" s="1"/>
      <c r="Q38" s="26"/>
      <c r="R38" s="26"/>
    </row>
    <row r="39" spans="1:18" ht="17.25" customHeight="1">
      <c r="A39" s="10"/>
      <c r="B39" s="30">
        <f t="shared" si="4"/>
        <v>36</v>
      </c>
      <c r="C39" s="63">
        <f t="shared" si="6"/>
        <v>8.5999999999999943</v>
      </c>
      <c r="D39" s="64">
        <v>186.4</v>
      </c>
      <c r="E39" s="28" t="s">
        <v>13</v>
      </c>
      <c r="F39" s="77"/>
      <c r="G39" s="29" t="s">
        <v>133</v>
      </c>
      <c r="H39" s="20" t="s">
        <v>134</v>
      </c>
      <c r="I39" s="20" t="s">
        <v>57</v>
      </c>
      <c r="J39" s="11"/>
      <c r="K39" s="16">
        <v>8.6</v>
      </c>
      <c r="L39" s="16">
        <f t="shared" si="5"/>
        <v>185.81699999999998</v>
      </c>
      <c r="M39" s="1"/>
      <c r="N39" s="7"/>
      <c r="O39" s="25"/>
      <c r="P39" s="1"/>
      <c r="Q39" s="26"/>
      <c r="R39" s="26"/>
    </row>
    <row r="40" spans="1:18" ht="17.25" customHeight="1">
      <c r="A40" s="10"/>
      <c r="B40" s="30">
        <f t="shared" si="4"/>
        <v>37</v>
      </c>
      <c r="C40" s="63">
        <f t="shared" si="6"/>
        <v>1.5</v>
      </c>
      <c r="D40" s="64">
        <v>187.9</v>
      </c>
      <c r="E40" s="28" t="s">
        <v>40</v>
      </c>
      <c r="F40" s="77"/>
      <c r="G40" s="29" t="s">
        <v>133</v>
      </c>
      <c r="H40" s="20" t="s">
        <v>174</v>
      </c>
      <c r="I40" s="20" t="s">
        <v>94</v>
      </c>
      <c r="J40" s="11"/>
      <c r="K40" s="16">
        <v>1.5</v>
      </c>
      <c r="L40" s="16">
        <f t="shared" si="5"/>
        <v>187.31699999999998</v>
      </c>
      <c r="M40" s="1"/>
      <c r="N40" s="7"/>
      <c r="O40" s="25"/>
      <c r="P40" s="1"/>
      <c r="Q40" s="26"/>
      <c r="R40" s="26"/>
    </row>
    <row r="41" spans="1:18" ht="17.25" customHeight="1">
      <c r="A41" s="10"/>
      <c r="B41" s="30">
        <f t="shared" si="4"/>
        <v>38</v>
      </c>
      <c r="C41" s="63">
        <f t="shared" si="6"/>
        <v>5.1999999999999886</v>
      </c>
      <c r="D41" s="64">
        <v>193.1</v>
      </c>
      <c r="E41" s="28" t="s">
        <v>16</v>
      </c>
      <c r="F41" s="77"/>
      <c r="G41" s="29" t="s">
        <v>152</v>
      </c>
      <c r="H41" s="20" t="s">
        <v>58</v>
      </c>
      <c r="I41" s="27"/>
      <c r="J41" s="11"/>
      <c r="K41" s="16">
        <v>5.2</v>
      </c>
      <c r="L41" s="16">
        <f t="shared" si="5"/>
        <v>192.51699999999997</v>
      </c>
      <c r="M41" s="1"/>
      <c r="N41" s="7"/>
      <c r="O41" s="25"/>
      <c r="P41" s="1"/>
      <c r="Q41" s="26"/>
      <c r="R41" s="26"/>
    </row>
    <row r="42" spans="1:18" ht="17.25" customHeight="1">
      <c r="A42" s="10"/>
      <c r="B42" s="30">
        <f t="shared" si="4"/>
        <v>39</v>
      </c>
      <c r="C42" s="63">
        <f t="shared" si="6"/>
        <v>3.2000000000000171</v>
      </c>
      <c r="D42" s="64">
        <v>196.3</v>
      </c>
      <c r="E42" s="28" t="s">
        <v>148</v>
      </c>
      <c r="F42" s="29" t="s">
        <v>149</v>
      </c>
      <c r="G42" s="29" t="s">
        <v>151</v>
      </c>
      <c r="H42" s="20"/>
      <c r="I42" s="20" t="s">
        <v>150</v>
      </c>
      <c r="J42" s="11"/>
      <c r="K42" s="16">
        <v>4.2</v>
      </c>
      <c r="L42" s="16">
        <f t="shared" si="5"/>
        <v>196.71699999999996</v>
      </c>
      <c r="M42" s="1"/>
      <c r="N42" s="7"/>
      <c r="O42" s="12"/>
      <c r="P42" s="25"/>
      <c r="Q42" s="26"/>
      <c r="R42" s="26"/>
    </row>
    <row r="43" spans="1:18" ht="17.25" customHeight="1">
      <c r="A43" s="10"/>
      <c r="B43" s="30">
        <f t="shared" si="4"/>
        <v>40</v>
      </c>
      <c r="C43" s="63">
        <f t="shared" si="6"/>
        <v>0.79999999999998295</v>
      </c>
      <c r="D43" s="64">
        <v>197.1</v>
      </c>
      <c r="E43" s="28" t="s">
        <v>153</v>
      </c>
      <c r="F43" s="29"/>
      <c r="G43" s="29" t="s">
        <v>155</v>
      </c>
      <c r="H43" s="20"/>
      <c r="I43" s="20" t="s">
        <v>154</v>
      </c>
      <c r="J43" s="11"/>
      <c r="K43" s="16">
        <v>2.8</v>
      </c>
      <c r="L43" s="16">
        <f t="shared" si="5"/>
        <v>199.51699999999997</v>
      </c>
      <c r="M43" s="1"/>
      <c r="N43" s="7"/>
      <c r="O43" s="25"/>
      <c r="P43" s="1"/>
      <c r="Q43" s="26"/>
      <c r="R43" s="26"/>
    </row>
    <row r="44" spans="1:18" ht="17.25" customHeight="1">
      <c r="A44" s="10"/>
      <c r="B44" s="30">
        <f t="shared" si="4"/>
        <v>41</v>
      </c>
      <c r="C44" s="63">
        <f t="shared" si="6"/>
        <v>10.300000000000011</v>
      </c>
      <c r="D44" s="64">
        <v>207.4</v>
      </c>
      <c r="E44" s="28" t="s">
        <v>157</v>
      </c>
      <c r="F44" s="65"/>
      <c r="G44" s="66" t="s">
        <v>158</v>
      </c>
      <c r="H44" s="67"/>
      <c r="I44" s="68"/>
      <c r="J44" s="21"/>
      <c r="K44" s="16">
        <v>10.1</v>
      </c>
      <c r="L44" s="16">
        <f t="shared" si="5"/>
        <v>209.61699999999996</v>
      </c>
      <c r="M44" s="1"/>
      <c r="N44" s="7"/>
      <c r="O44" s="12"/>
      <c r="P44" s="25"/>
      <c r="Q44" s="26"/>
      <c r="R44" s="26"/>
    </row>
    <row r="45" spans="1:18" ht="17.25" customHeight="1">
      <c r="A45" s="10"/>
      <c r="B45" s="30">
        <f t="shared" si="4"/>
        <v>42</v>
      </c>
      <c r="C45" s="63">
        <f t="shared" si="6"/>
        <v>1.5</v>
      </c>
      <c r="D45" s="64">
        <v>208.9</v>
      </c>
      <c r="E45" s="28" t="s">
        <v>160</v>
      </c>
      <c r="F45" s="65"/>
      <c r="G45" s="66" t="s">
        <v>158</v>
      </c>
      <c r="H45" s="67"/>
      <c r="I45" s="68" t="s">
        <v>161</v>
      </c>
      <c r="J45" s="21"/>
      <c r="K45" s="16"/>
      <c r="L45" s="16"/>
      <c r="M45" s="1"/>
      <c r="N45" s="7"/>
      <c r="O45" s="12"/>
      <c r="P45" s="25"/>
      <c r="Q45" s="26"/>
      <c r="R45" s="26"/>
    </row>
    <row r="46" spans="1:18" ht="17.25" customHeight="1">
      <c r="A46" s="10"/>
      <c r="B46" s="30">
        <f t="shared" si="4"/>
        <v>43</v>
      </c>
      <c r="C46" s="63">
        <f t="shared" si="6"/>
        <v>2.9000000000000057</v>
      </c>
      <c r="D46" s="64">
        <v>211.8</v>
      </c>
      <c r="E46" s="28" t="s">
        <v>177</v>
      </c>
      <c r="F46" s="66" t="s">
        <v>149</v>
      </c>
      <c r="G46" s="66" t="s">
        <v>163</v>
      </c>
      <c r="H46" s="68" t="s">
        <v>162</v>
      </c>
      <c r="I46" s="68"/>
      <c r="J46" s="21"/>
      <c r="K46" s="16"/>
      <c r="L46" s="16"/>
      <c r="M46" s="1"/>
      <c r="N46" s="7"/>
      <c r="O46" s="12"/>
      <c r="P46" s="25"/>
      <c r="Q46" s="26"/>
      <c r="R46" s="26"/>
    </row>
    <row r="47" spans="1:18" ht="17.25" customHeight="1">
      <c r="A47" s="10"/>
      <c r="B47" s="30">
        <f t="shared" si="4"/>
        <v>44</v>
      </c>
      <c r="C47" s="63">
        <f t="shared" si="6"/>
        <v>0.79999999999998295</v>
      </c>
      <c r="D47" s="64">
        <v>212.6</v>
      </c>
      <c r="E47" s="28" t="s">
        <v>16</v>
      </c>
      <c r="F47" s="83"/>
      <c r="G47" s="66" t="s">
        <v>179</v>
      </c>
      <c r="H47" s="84" t="s">
        <v>59</v>
      </c>
      <c r="I47" s="68"/>
      <c r="J47" s="21"/>
      <c r="K47" s="16">
        <v>1.6</v>
      </c>
      <c r="L47" s="16">
        <f>L44+K47</f>
        <v>211.21699999999996</v>
      </c>
      <c r="M47" s="1"/>
      <c r="N47" s="7"/>
      <c r="O47" s="12"/>
      <c r="P47" s="25"/>
      <c r="Q47" s="26"/>
      <c r="R47" s="26"/>
    </row>
    <row r="48" spans="1:18" ht="30" customHeight="1">
      <c r="A48" s="10"/>
      <c r="B48" s="85">
        <f t="shared" si="4"/>
        <v>45</v>
      </c>
      <c r="C48" s="69">
        <f t="shared" si="6"/>
        <v>5.7000000000000171</v>
      </c>
      <c r="D48" s="86">
        <v>218.3</v>
      </c>
      <c r="E48" s="87"/>
      <c r="F48" s="88"/>
      <c r="G48" s="89" t="s">
        <v>180</v>
      </c>
      <c r="H48" s="90" t="s">
        <v>181</v>
      </c>
      <c r="I48" s="91" t="s">
        <v>182</v>
      </c>
      <c r="J48" s="21"/>
      <c r="K48" s="16"/>
      <c r="L48" s="16"/>
      <c r="M48" s="1"/>
      <c r="N48" s="7"/>
      <c r="O48" s="12"/>
      <c r="P48" s="25"/>
      <c r="Q48" s="26"/>
      <c r="R48" s="26"/>
    </row>
    <row r="49" spans="1:18" ht="17.25" customHeight="1">
      <c r="A49" s="10"/>
      <c r="B49" s="30">
        <f t="shared" si="4"/>
        <v>46</v>
      </c>
      <c r="C49" s="63">
        <f t="shared" si="6"/>
        <v>9.9999999999994316E-2</v>
      </c>
      <c r="D49" s="64">
        <v>218.4</v>
      </c>
      <c r="E49" s="28" t="s">
        <v>178</v>
      </c>
      <c r="F49" s="29" t="s">
        <v>11</v>
      </c>
      <c r="G49" s="29" t="s">
        <v>135</v>
      </c>
      <c r="H49" s="20" t="s">
        <v>60</v>
      </c>
      <c r="I49" s="20" t="s">
        <v>61</v>
      </c>
      <c r="J49" s="11"/>
      <c r="K49" s="16">
        <v>5.6</v>
      </c>
      <c r="L49" s="16">
        <f>L47+K49</f>
        <v>216.81699999999995</v>
      </c>
      <c r="M49" s="1"/>
      <c r="N49" s="7"/>
      <c r="O49" s="25"/>
      <c r="P49" s="1"/>
      <c r="Q49" s="26"/>
      <c r="R49" s="26"/>
    </row>
    <row r="50" spans="1:18" ht="17.25" customHeight="1">
      <c r="A50" s="10"/>
      <c r="B50" s="30">
        <f t="shared" si="4"/>
        <v>47</v>
      </c>
      <c r="C50" s="63">
        <f t="shared" si="6"/>
        <v>4.0999999999999943</v>
      </c>
      <c r="D50" s="64">
        <v>222.5</v>
      </c>
      <c r="E50" s="28" t="s">
        <v>40</v>
      </c>
      <c r="F50" s="77"/>
      <c r="G50" s="29" t="s">
        <v>135</v>
      </c>
      <c r="H50" s="20" t="s">
        <v>176</v>
      </c>
      <c r="I50" s="27"/>
      <c r="J50" s="11"/>
      <c r="K50" s="16">
        <v>4.2</v>
      </c>
      <c r="L50" s="16">
        <f t="shared" si="5"/>
        <v>221.01699999999994</v>
      </c>
      <c r="M50" s="1"/>
      <c r="N50" s="7"/>
      <c r="O50" s="25"/>
      <c r="P50" s="1"/>
      <c r="Q50" s="26"/>
      <c r="R50" s="26"/>
    </row>
    <row r="51" spans="1:18" ht="17.25" customHeight="1">
      <c r="A51" s="10"/>
      <c r="B51" s="30">
        <f t="shared" si="4"/>
        <v>48</v>
      </c>
      <c r="C51" s="63">
        <f t="shared" si="6"/>
        <v>27.699999999999989</v>
      </c>
      <c r="D51" s="64">
        <v>250.2</v>
      </c>
      <c r="E51" s="28"/>
      <c r="F51" s="77"/>
      <c r="G51" s="29" t="s">
        <v>166</v>
      </c>
      <c r="H51" s="94" t="s">
        <v>165</v>
      </c>
      <c r="I51" s="27"/>
      <c r="J51" s="11"/>
      <c r="K51" s="16"/>
      <c r="L51" s="16"/>
      <c r="M51" s="1"/>
      <c r="N51" s="7"/>
      <c r="O51" s="25"/>
      <c r="P51" s="1"/>
      <c r="Q51" s="26"/>
      <c r="R51" s="26"/>
    </row>
    <row r="52" spans="1:18" ht="30.75" customHeight="1">
      <c r="A52" s="10"/>
      <c r="B52" s="85">
        <f t="shared" si="4"/>
        <v>49</v>
      </c>
      <c r="C52" s="69">
        <f t="shared" si="6"/>
        <v>4.8000000000000114</v>
      </c>
      <c r="D52" s="73">
        <v>255</v>
      </c>
      <c r="E52" s="57"/>
      <c r="F52" s="58"/>
      <c r="G52" s="59" t="s">
        <v>135</v>
      </c>
      <c r="H52" s="60" t="s">
        <v>136</v>
      </c>
      <c r="I52" s="60" t="s">
        <v>172</v>
      </c>
      <c r="J52" s="21"/>
      <c r="K52" s="16">
        <v>33</v>
      </c>
      <c r="L52" s="16">
        <f>L50+K52</f>
        <v>254.01699999999994</v>
      </c>
      <c r="M52" s="16"/>
      <c r="N52" s="7"/>
      <c r="O52" s="25"/>
      <c r="P52" s="1"/>
      <c r="Q52" s="26"/>
      <c r="R52" s="26"/>
    </row>
    <row r="53" spans="1:18" ht="17.25" customHeight="1">
      <c r="A53" s="10"/>
      <c r="B53" s="30">
        <f t="shared" si="4"/>
        <v>50</v>
      </c>
      <c r="C53" s="63">
        <f t="shared" si="6"/>
        <v>6.3999999999999773</v>
      </c>
      <c r="D53" s="64">
        <v>261.39999999999998</v>
      </c>
      <c r="E53" s="28" t="s">
        <v>16</v>
      </c>
      <c r="F53" s="29" t="s">
        <v>11</v>
      </c>
      <c r="G53" s="29" t="s">
        <v>137</v>
      </c>
      <c r="H53" s="20" t="s">
        <v>62</v>
      </c>
      <c r="I53" s="27"/>
      <c r="J53" s="11"/>
      <c r="K53" s="16">
        <v>6.4</v>
      </c>
      <c r="L53" s="16">
        <f t="shared" si="5"/>
        <v>260.41699999999992</v>
      </c>
      <c r="M53" s="1"/>
      <c r="N53" s="7"/>
      <c r="O53" s="25"/>
      <c r="P53" s="1"/>
      <c r="Q53" s="26"/>
      <c r="R53" s="26"/>
    </row>
    <row r="54" spans="1:18" ht="17.25" customHeight="1">
      <c r="A54" s="10"/>
      <c r="B54" s="30">
        <f t="shared" si="4"/>
        <v>51</v>
      </c>
      <c r="C54" s="63">
        <f t="shared" si="6"/>
        <v>0.90000000000003411</v>
      </c>
      <c r="D54" s="64">
        <v>262.3</v>
      </c>
      <c r="E54" s="28" t="s">
        <v>20</v>
      </c>
      <c r="F54" s="29" t="s">
        <v>11</v>
      </c>
      <c r="G54" s="29" t="s">
        <v>135</v>
      </c>
      <c r="H54" s="20" t="s">
        <v>63</v>
      </c>
      <c r="I54" s="20" t="s">
        <v>64</v>
      </c>
      <c r="J54" s="11"/>
      <c r="K54" s="16">
        <v>0.91</v>
      </c>
      <c r="L54" s="16">
        <f t="shared" si="5"/>
        <v>261.32699999999994</v>
      </c>
      <c r="M54" s="1"/>
      <c r="N54" s="7"/>
      <c r="O54" s="25"/>
      <c r="P54" s="1"/>
      <c r="Q54" s="26"/>
      <c r="R54" s="26"/>
    </row>
    <row r="55" spans="1:18" ht="17.25" customHeight="1">
      <c r="A55" s="10"/>
      <c r="B55" s="30">
        <f t="shared" si="4"/>
        <v>52</v>
      </c>
      <c r="C55" s="63">
        <f t="shared" si="6"/>
        <v>7</v>
      </c>
      <c r="D55" s="64">
        <v>269.3</v>
      </c>
      <c r="E55" s="28" t="s">
        <v>8</v>
      </c>
      <c r="F55" s="29" t="s">
        <v>11</v>
      </c>
      <c r="G55" s="29" t="s">
        <v>138</v>
      </c>
      <c r="H55" s="20" t="s">
        <v>65</v>
      </c>
      <c r="I55" s="20" t="s">
        <v>66</v>
      </c>
      <c r="J55" s="11"/>
      <c r="K55" s="16">
        <v>6.976</v>
      </c>
      <c r="L55" s="16">
        <f t="shared" si="5"/>
        <v>268.30299999999994</v>
      </c>
      <c r="M55" s="1"/>
      <c r="N55" s="7"/>
      <c r="O55" s="25"/>
      <c r="P55" s="1"/>
      <c r="Q55" s="26"/>
      <c r="R55" s="26"/>
    </row>
    <row r="56" spans="1:18" ht="17.25" customHeight="1">
      <c r="A56" s="10"/>
      <c r="B56" s="30">
        <f t="shared" si="4"/>
        <v>53</v>
      </c>
      <c r="C56" s="63">
        <f t="shared" si="6"/>
        <v>0.19999999999998863</v>
      </c>
      <c r="D56" s="64">
        <v>269.5</v>
      </c>
      <c r="E56" s="28" t="s">
        <v>16</v>
      </c>
      <c r="F56" s="77"/>
      <c r="G56" s="29" t="s">
        <v>138</v>
      </c>
      <c r="H56" s="27"/>
      <c r="I56" s="27"/>
      <c r="J56" s="11"/>
      <c r="K56" s="16">
        <v>0.16</v>
      </c>
      <c r="L56" s="16">
        <f t="shared" si="5"/>
        <v>268.46299999999997</v>
      </c>
      <c r="M56" s="23"/>
      <c r="N56" s="7"/>
      <c r="O56" s="25"/>
      <c r="P56" s="1"/>
      <c r="Q56" s="26"/>
      <c r="R56" s="26"/>
    </row>
    <row r="57" spans="1:18" ht="17.25" customHeight="1">
      <c r="A57" s="10"/>
      <c r="B57" s="30">
        <f t="shared" si="4"/>
        <v>54</v>
      </c>
      <c r="C57" s="63">
        <f t="shared" si="6"/>
        <v>0.10000000000002274</v>
      </c>
      <c r="D57" s="64">
        <v>269.60000000000002</v>
      </c>
      <c r="E57" s="28" t="s">
        <v>31</v>
      </c>
      <c r="F57" s="29" t="s">
        <v>11</v>
      </c>
      <c r="G57" s="29" t="s">
        <v>138</v>
      </c>
      <c r="H57" s="20" t="s">
        <v>67</v>
      </c>
      <c r="I57" s="27"/>
      <c r="J57" s="11"/>
      <c r="K57" s="16">
        <v>7.4999999999999997E-2</v>
      </c>
      <c r="L57" s="16">
        <f t="shared" si="5"/>
        <v>268.53799999999995</v>
      </c>
      <c r="M57" s="23"/>
      <c r="N57" s="7"/>
      <c r="O57" s="25"/>
      <c r="P57" s="1"/>
      <c r="Q57" s="26"/>
      <c r="R57" s="26"/>
    </row>
    <row r="58" spans="1:18" ht="17.25" customHeight="1">
      <c r="A58" s="10"/>
      <c r="B58" s="30">
        <f t="shared" si="4"/>
        <v>55</v>
      </c>
      <c r="C58" s="63">
        <f t="shared" si="6"/>
        <v>0.69999999999998863</v>
      </c>
      <c r="D58" s="64">
        <v>270.3</v>
      </c>
      <c r="E58" s="28" t="s">
        <v>31</v>
      </c>
      <c r="F58" s="29" t="s">
        <v>11</v>
      </c>
      <c r="G58" s="29" t="s">
        <v>139</v>
      </c>
      <c r="H58" s="20" t="s">
        <v>68</v>
      </c>
      <c r="I58" s="27"/>
      <c r="J58" s="11"/>
      <c r="K58" s="16">
        <v>0.748</v>
      </c>
      <c r="L58" s="16">
        <f t="shared" si="5"/>
        <v>269.28599999999994</v>
      </c>
      <c r="M58" s="1"/>
      <c r="N58" s="7"/>
      <c r="O58" s="25"/>
      <c r="P58" s="1"/>
      <c r="Q58" s="26"/>
      <c r="R58" s="26"/>
    </row>
    <row r="59" spans="1:18" ht="17.25" customHeight="1">
      <c r="A59" s="10"/>
      <c r="B59" s="30">
        <f t="shared" si="4"/>
        <v>56</v>
      </c>
      <c r="C59" s="63">
        <v>2.4</v>
      </c>
      <c r="D59" s="64">
        <v>272.7</v>
      </c>
      <c r="E59" s="28" t="s">
        <v>31</v>
      </c>
      <c r="F59" s="29" t="s">
        <v>11</v>
      </c>
      <c r="G59" s="29" t="s">
        <v>9</v>
      </c>
      <c r="H59" s="20" t="s">
        <v>69</v>
      </c>
      <c r="I59" s="27" t="s">
        <v>97</v>
      </c>
      <c r="J59" s="11"/>
      <c r="K59" s="16">
        <v>2.4</v>
      </c>
      <c r="L59" s="16">
        <f>L58+K59</f>
        <v>271.68599999999992</v>
      </c>
      <c r="M59" s="1"/>
      <c r="N59" s="7"/>
      <c r="O59" s="25"/>
      <c r="P59" s="1"/>
      <c r="Q59" s="26"/>
      <c r="R59" s="26"/>
    </row>
    <row r="60" spans="1:18" ht="17.25" customHeight="1">
      <c r="A60" s="10"/>
      <c r="B60" s="30">
        <f t="shared" si="4"/>
        <v>57</v>
      </c>
      <c r="C60" s="63">
        <f t="shared" ref="C60:C70" si="7">D60-D59</f>
        <v>3.4000000000000341</v>
      </c>
      <c r="D60" s="64">
        <v>276.10000000000002</v>
      </c>
      <c r="E60" s="28" t="s">
        <v>31</v>
      </c>
      <c r="F60" s="29" t="s">
        <v>11</v>
      </c>
      <c r="G60" s="29" t="s">
        <v>9</v>
      </c>
      <c r="H60" s="20" t="s">
        <v>70</v>
      </c>
      <c r="I60" s="20" t="s">
        <v>71</v>
      </c>
      <c r="J60" s="11"/>
      <c r="K60" s="16">
        <v>3.3769999999999998</v>
      </c>
      <c r="L60" s="16">
        <f>L59+K60</f>
        <v>275.06299999999993</v>
      </c>
      <c r="M60" s="1"/>
      <c r="N60" s="7"/>
      <c r="O60" s="25"/>
      <c r="P60" s="1"/>
      <c r="Q60" s="26"/>
      <c r="R60" s="26"/>
    </row>
    <row r="61" spans="1:18" ht="17.25" customHeight="1">
      <c r="A61" s="10"/>
      <c r="B61" s="30">
        <f t="shared" si="4"/>
        <v>58</v>
      </c>
      <c r="C61" s="63">
        <f t="shared" si="7"/>
        <v>1.1999999999999886</v>
      </c>
      <c r="D61" s="64">
        <v>277.3</v>
      </c>
      <c r="E61" s="28" t="s">
        <v>20</v>
      </c>
      <c r="F61" s="29" t="s">
        <v>11</v>
      </c>
      <c r="G61" s="29" t="s">
        <v>9</v>
      </c>
      <c r="H61" s="27"/>
      <c r="I61" s="27"/>
      <c r="J61" s="11"/>
      <c r="K61" s="16">
        <v>1.1000000000000001</v>
      </c>
      <c r="L61" s="16">
        <f t="shared" si="5"/>
        <v>276.16299999999995</v>
      </c>
      <c r="M61" s="1"/>
      <c r="N61" s="7"/>
      <c r="O61" s="25"/>
      <c r="P61" s="1"/>
      <c r="Q61" s="26"/>
      <c r="R61" s="26"/>
    </row>
    <row r="62" spans="1:18" ht="17.25" customHeight="1">
      <c r="A62" s="10"/>
      <c r="B62" s="30">
        <f t="shared" si="4"/>
        <v>59</v>
      </c>
      <c r="C62" s="63">
        <f t="shared" si="7"/>
        <v>0.59999999999996589</v>
      </c>
      <c r="D62" s="64">
        <v>277.89999999999998</v>
      </c>
      <c r="E62" s="28" t="s">
        <v>157</v>
      </c>
      <c r="F62" s="29" t="s">
        <v>11</v>
      </c>
      <c r="G62" s="29" t="s">
        <v>98</v>
      </c>
      <c r="H62" s="27"/>
      <c r="I62" s="27" t="s">
        <v>99</v>
      </c>
      <c r="J62" s="11"/>
      <c r="K62" s="16">
        <v>0.6</v>
      </c>
      <c r="L62" s="16">
        <f t="shared" si="5"/>
        <v>276.76299999999998</v>
      </c>
      <c r="M62" s="1"/>
      <c r="N62" s="7"/>
      <c r="O62" s="25"/>
      <c r="P62" s="1"/>
      <c r="Q62" s="26"/>
      <c r="R62" s="26"/>
    </row>
    <row r="63" spans="1:18" ht="17.25" customHeight="1">
      <c r="A63" s="10"/>
      <c r="B63" s="30">
        <f t="shared" si="4"/>
        <v>60</v>
      </c>
      <c r="C63" s="63">
        <f>D63-D62</f>
        <v>0.5</v>
      </c>
      <c r="D63" s="64">
        <v>278.39999999999998</v>
      </c>
      <c r="E63" s="28" t="s">
        <v>156</v>
      </c>
      <c r="F63" s="29" t="s">
        <v>11</v>
      </c>
      <c r="G63" s="29" t="s">
        <v>140</v>
      </c>
      <c r="H63" s="20" t="s">
        <v>72</v>
      </c>
      <c r="I63" s="27"/>
      <c r="J63" s="11"/>
      <c r="K63" s="16">
        <v>0.5</v>
      </c>
      <c r="L63" s="16">
        <f>L62+K63</f>
        <v>277.26299999999998</v>
      </c>
      <c r="M63" s="1"/>
      <c r="N63" s="7"/>
      <c r="O63" s="25"/>
      <c r="P63" s="1"/>
      <c r="Q63" s="26"/>
      <c r="R63" s="26"/>
    </row>
    <row r="64" spans="1:18" ht="17.25" customHeight="1">
      <c r="A64" s="10"/>
      <c r="B64" s="30">
        <f t="shared" si="4"/>
        <v>61</v>
      </c>
      <c r="C64" s="63">
        <f t="shared" si="7"/>
        <v>2.3000000000000114</v>
      </c>
      <c r="D64" s="64">
        <v>280.7</v>
      </c>
      <c r="E64" s="28" t="s">
        <v>73</v>
      </c>
      <c r="F64" s="29" t="s">
        <v>11</v>
      </c>
      <c r="G64" s="29" t="s">
        <v>74</v>
      </c>
      <c r="H64" s="20" t="s">
        <v>75</v>
      </c>
      <c r="I64" s="27"/>
      <c r="J64" s="11"/>
      <c r="K64" s="16">
        <v>2.2999999999999998</v>
      </c>
      <c r="L64" s="16">
        <f t="shared" si="5"/>
        <v>279.56299999999999</v>
      </c>
      <c r="M64" s="1"/>
      <c r="N64" s="7"/>
      <c r="O64" s="25"/>
      <c r="P64" s="1"/>
      <c r="Q64" s="26"/>
      <c r="R64" s="26"/>
    </row>
    <row r="65" spans="1:18" ht="17.25" customHeight="1">
      <c r="A65" s="10"/>
      <c r="B65" s="30">
        <f t="shared" si="4"/>
        <v>62</v>
      </c>
      <c r="C65" s="63">
        <f t="shared" si="7"/>
        <v>1.4000000000000341</v>
      </c>
      <c r="D65" s="64">
        <v>282.10000000000002</v>
      </c>
      <c r="E65" s="28" t="s">
        <v>31</v>
      </c>
      <c r="F65" s="29" t="s">
        <v>11</v>
      </c>
      <c r="G65" s="29" t="s">
        <v>141</v>
      </c>
      <c r="H65" s="20" t="s">
        <v>76</v>
      </c>
      <c r="I65" s="20" t="s">
        <v>77</v>
      </c>
      <c r="J65" s="11"/>
      <c r="K65" s="16">
        <v>1.4</v>
      </c>
      <c r="L65" s="16">
        <f t="shared" si="5"/>
        <v>280.96299999999997</v>
      </c>
      <c r="M65" s="1"/>
      <c r="N65" s="7"/>
      <c r="O65" s="25"/>
      <c r="P65" s="1"/>
      <c r="Q65" s="26"/>
      <c r="R65" s="26"/>
    </row>
    <row r="66" spans="1:18" ht="17.25" customHeight="1">
      <c r="A66" s="10"/>
      <c r="B66" s="30">
        <f t="shared" si="4"/>
        <v>63</v>
      </c>
      <c r="C66" s="63">
        <f t="shared" si="7"/>
        <v>8.3999999999999773</v>
      </c>
      <c r="D66" s="64">
        <v>290.5</v>
      </c>
      <c r="E66" s="28" t="s">
        <v>20</v>
      </c>
      <c r="F66" s="29" t="s">
        <v>11</v>
      </c>
      <c r="G66" s="29" t="s">
        <v>9</v>
      </c>
      <c r="H66" s="20" t="s">
        <v>78</v>
      </c>
      <c r="I66" s="20" t="s">
        <v>79</v>
      </c>
      <c r="J66" s="11"/>
      <c r="K66" s="16">
        <v>8.1999999999999993</v>
      </c>
      <c r="L66" s="16">
        <f t="shared" si="5"/>
        <v>289.16299999999995</v>
      </c>
      <c r="M66" s="1"/>
      <c r="N66" s="7"/>
      <c r="O66" s="25"/>
      <c r="P66" s="1"/>
      <c r="Q66" s="26"/>
      <c r="R66" s="26"/>
    </row>
    <row r="67" spans="1:18" ht="17.25" customHeight="1">
      <c r="A67" s="10"/>
      <c r="B67" s="30">
        <f t="shared" si="4"/>
        <v>64</v>
      </c>
      <c r="C67" s="63">
        <f t="shared" si="7"/>
        <v>3.6999999999999886</v>
      </c>
      <c r="D67" s="64">
        <v>294.2</v>
      </c>
      <c r="E67" s="28" t="s">
        <v>73</v>
      </c>
      <c r="F67" s="77"/>
      <c r="G67" s="29" t="s">
        <v>142</v>
      </c>
      <c r="H67" s="20" t="s">
        <v>143</v>
      </c>
      <c r="I67" s="27"/>
      <c r="J67" s="11"/>
      <c r="K67" s="16">
        <v>3.7320000000000002</v>
      </c>
      <c r="L67" s="16">
        <f t="shared" si="5"/>
        <v>292.89499999999998</v>
      </c>
      <c r="M67" s="1"/>
      <c r="N67" s="7"/>
      <c r="O67" s="25"/>
      <c r="P67" s="1"/>
      <c r="Q67" s="26"/>
      <c r="R67" s="26"/>
    </row>
    <row r="68" spans="1:18" ht="17.25" customHeight="1">
      <c r="A68" s="10"/>
      <c r="B68" s="30">
        <f t="shared" si="4"/>
        <v>65</v>
      </c>
      <c r="C68" s="63">
        <f t="shared" si="7"/>
        <v>8.3000000000000114</v>
      </c>
      <c r="D68" s="64">
        <v>302.5</v>
      </c>
      <c r="E68" s="28" t="s">
        <v>31</v>
      </c>
      <c r="F68" s="29" t="s">
        <v>11</v>
      </c>
      <c r="G68" s="29" t="s">
        <v>9</v>
      </c>
      <c r="H68" s="20" t="s">
        <v>80</v>
      </c>
      <c r="I68" s="27"/>
      <c r="J68" s="11"/>
      <c r="K68" s="16">
        <v>8.24</v>
      </c>
      <c r="L68" s="16">
        <f t="shared" si="5"/>
        <v>301.13499999999999</v>
      </c>
      <c r="M68" s="1"/>
      <c r="N68" s="7"/>
      <c r="O68" s="25"/>
      <c r="P68" s="1"/>
      <c r="Q68" s="26"/>
      <c r="R68" s="26"/>
    </row>
    <row r="69" spans="1:18" ht="17.25" customHeight="1">
      <c r="A69" s="10"/>
      <c r="B69" s="30">
        <f t="shared" si="4"/>
        <v>66</v>
      </c>
      <c r="C69" s="63">
        <f t="shared" si="7"/>
        <v>0.60000000000002274</v>
      </c>
      <c r="D69" s="64">
        <v>303.10000000000002</v>
      </c>
      <c r="E69" s="28" t="s">
        <v>8</v>
      </c>
      <c r="F69" s="29" t="s">
        <v>11</v>
      </c>
      <c r="G69" s="29" t="s">
        <v>9</v>
      </c>
      <c r="H69" s="20" t="s">
        <v>81</v>
      </c>
      <c r="I69" s="27" t="s">
        <v>173</v>
      </c>
      <c r="J69" s="11"/>
      <c r="K69" s="16">
        <v>0.5</v>
      </c>
      <c r="L69" s="16">
        <f t="shared" si="5"/>
        <v>301.63499999999999</v>
      </c>
      <c r="M69" s="1"/>
      <c r="N69" s="7"/>
      <c r="O69" s="25"/>
      <c r="P69" s="1"/>
      <c r="Q69" s="26"/>
      <c r="R69" s="26"/>
    </row>
    <row r="70" spans="1:18" ht="33" customHeight="1">
      <c r="A70" s="10"/>
      <c r="B70" s="61">
        <f t="shared" si="4"/>
        <v>67</v>
      </c>
      <c r="C70" s="70">
        <f t="shared" si="7"/>
        <v>9.9999999999965894E-2</v>
      </c>
      <c r="D70" s="73">
        <v>303.2</v>
      </c>
      <c r="E70" s="57"/>
      <c r="F70" s="58"/>
      <c r="G70" s="58"/>
      <c r="H70" s="60" t="s">
        <v>167</v>
      </c>
      <c r="I70" s="60" t="s">
        <v>168</v>
      </c>
      <c r="J70" s="21"/>
      <c r="K70" s="16">
        <v>1.3</v>
      </c>
      <c r="L70" s="16">
        <f t="shared" si="5"/>
        <v>302.935</v>
      </c>
      <c r="M70" s="16"/>
      <c r="N70" s="7"/>
      <c r="O70" s="25"/>
      <c r="P70" s="1"/>
      <c r="Q70" s="26"/>
      <c r="R70" s="26"/>
    </row>
    <row r="71" spans="1:18" ht="48" customHeight="1">
      <c r="A71" s="10"/>
      <c r="B71" s="17"/>
      <c r="C71" s="31"/>
      <c r="D71" s="31"/>
      <c r="E71" s="32"/>
      <c r="F71" s="18"/>
      <c r="G71" s="18"/>
      <c r="H71" s="92" t="s">
        <v>171</v>
      </c>
      <c r="I71" s="93"/>
      <c r="J71" s="11"/>
      <c r="K71" s="1"/>
      <c r="L71" s="22"/>
      <c r="M71" s="1"/>
      <c r="N71" s="1"/>
      <c r="O71" s="25"/>
      <c r="P71" s="1"/>
      <c r="Q71" s="26"/>
      <c r="R71" s="26"/>
    </row>
    <row r="72" spans="1:18" ht="34.5" customHeight="1">
      <c r="A72" s="10"/>
      <c r="B72" s="52"/>
      <c r="C72" s="56"/>
      <c r="D72" s="56"/>
      <c r="E72" s="54"/>
      <c r="F72" s="62"/>
      <c r="G72" s="62"/>
      <c r="H72" s="55" t="s">
        <v>90</v>
      </c>
      <c r="I72" s="53" t="s">
        <v>169</v>
      </c>
      <c r="J72" s="11"/>
      <c r="K72" s="1"/>
      <c r="L72" s="22"/>
      <c r="M72" s="1"/>
      <c r="N72" s="1"/>
      <c r="O72" s="25"/>
      <c r="P72" s="1"/>
      <c r="Q72" s="33"/>
      <c r="R72" s="26"/>
    </row>
    <row r="73" spans="1:18" ht="13.5" customHeight="1">
      <c r="A73" s="1"/>
      <c r="B73" s="34"/>
      <c r="C73" s="35"/>
      <c r="D73" s="35"/>
      <c r="E73" s="35"/>
      <c r="F73" s="34"/>
      <c r="G73" s="34"/>
      <c r="H73" s="34"/>
      <c r="I73" s="36"/>
      <c r="J73" s="1"/>
      <c r="K73" s="1"/>
      <c r="L73" s="1"/>
      <c r="M73" s="1"/>
      <c r="N73" s="1"/>
      <c r="O73" s="1"/>
      <c r="P73" s="1"/>
      <c r="Q73" s="1"/>
      <c r="R73" s="1"/>
    </row>
    <row r="74" spans="1:18" ht="15" customHeight="1">
      <c r="A74" s="1"/>
      <c r="B74" s="1"/>
      <c r="C74" s="47"/>
      <c r="D74" s="47"/>
      <c r="E74" s="1"/>
      <c r="F74" s="1"/>
      <c r="G74" s="1"/>
      <c r="H74" s="1"/>
      <c r="I74" s="1"/>
      <c r="J74" s="1"/>
      <c r="K74" s="1"/>
      <c r="L74" s="1"/>
      <c r="M74" s="1"/>
      <c r="N74" s="1"/>
      <c r="O74" s="1"/>
      <c r="P74" s="1"/>
      <c r="Q74" s="1"/>
      <c r="R74" s="1"/>
    </row>
    <row r="75" spans="1:18" ht="16" customHeight="1">
      <c r="A75" s="1"/>
      <c r="B75" s="1"/>
      <c r="C75" s="47"/>
      <c r="D75" s="47"/>
      <c r="E75" s="1"/>
      <c r="F75" s="1"/>
      <c r="G75" s="1"/>
      <c r="H75" s="1"/>
      <c r="I75" s="1"/>
      <c r="J75" s="1"/>
      <c r="K75" s="1"/>
      <c r="L75" s="37" t="s">
        <v>82</v>
      </c>
      <c r="M75" s="1"/>
      <c r="N75" s="1"/>
      <c r="O75" s="1"/>
      <c r="P75" s="1"/>
      <c r="Q75" s="1"/>
      <c r="R75" s="1"/>
    </row>
    <row r="76" spans="1:18" ht="19">
      <c r="A76" s="1"/>
      <c r="B76" s="38">
        <v>1</v>
      </c>
      <c r="C76" s="49" t="s">
        <v>92</v>
      </c>
      <c r="D76" s="6"/>
      <c r="E76" s="12"/>
      <c r="F76" s="12"/>
      <c r="G76" s="39"/>
      <c r="H76" s="40"/>
      <c r="I76" s="1"/>
      <c r="J76" s="1"/>
      <c r="K76" s="1"/>
      <c r="L76" s="37" t="s">
        <v>144</v>
      </c>
      <c r="M76" s="1"/>
      <c r="N76" s="1"/>
      <c r="O76" s="1"/>
      <c r="P76" s="1"/>
      <c r="Q76" s="1"/>
      <c r="R76" s="1"/>
    </row>
    <row r="77" spans="1:18" ht="19">
      <c r="A77" s="1"/>
      <c r="B77" s="38">
        <v>2</v>
      </c>
      <c r="C77" s="49" t="s">
        <v>83</v>
      </c>
      <c r="D77" s="6"/>
      <c r="E77" s="12"/>
      <c r="F77" s="12"/>
      <c r="G77" s="39"/>
      <c r="H77" s="40"/>
      <c r="I77" s="1"/>
      <c r="J77" s="1"/>
      <c r="K77" s="1"/>
      <c r="L77" s="37" t="s">
        <v>84</v>
      </c>
      <c r="M77" s="1"/>
      <c r="N77" s="1"/>
      <c r="O77" s="1"/>
      <c r="P77" s="1"/>
      <c r="Q77" s="1"/>
      <c r="R77" s="1"/>
    </row>
    <row r="78" spans="1:18" ht="19">
      <c r="A78" s="1"/>
      <c r="B78" s="38">
        <v>3</v>
      </c>
      <c r="C78" s="49" t="s">
        <v>85</v>
      </c>
      <c r="D78" s="6"/>
      <c r="E78" s="12"/>
      <c r="F78" s="12"/>
      <c r="G78" s="39"/>
      <c r="H78" s="40"/>
      <c r="I78" s="1"/>
      <c r="J78" s="1"/>
      <c r="K78" s="1"/>
      <c r="L78" s="41"/>
      <c r="M78" s="1"/>
      <c r="N78" s="1"/>
      <c r="O78" s="1"/>
      <c r="P78" s="1"/>
      <c r="Q78" s="1"/>
      <c r="R78" s="1"/>
    </row>
    <row r="79" spans="1:18" ht="19">
      <c r="A79" s="1"/>
      <c r="B79" s="38">
        <v>4</v>
      </c>
      <c r="C79" s="49" t="s">
        <v>86</v>
      </c>
      <c r="D79" s="6"/>
      <c r="E79" s="12"/>
      <c r="F79" s="12"/>
      <c r="G79" s="39"/>
      <c r="H79" s="40"/>
      <c r="I79" s="1"/>
      <c r="J79" s="1"/>
      <c r="K79" s="1"/>
      <c r="L79" s="41"/>
      <c r="M79" s="1"/>
      <c r="N79" s="1"/>
      <c r="O79" s="1"/>
      <c r="P79" s="1"/>
      <c r="Q79" s="1"/>
      <c r="R79" s="1"/>
    </row>
    <row r="80" spans="1:18" ht="19">
      <c r="A80" s="1"/>
      <c r="B80" s="38">
        <v>5</v>
      </c>
      <c r="C80" s="49" t="s">
        <v>87</v>
      </c>
      <c r="D80" s="6"/>
      <c r="E80" s="12"/>
      <c r="F80" s="12"/>
      <c r="G80" s="39"/>
      <c r="H80" s="40"/>
      <c r="I80" s="1"/>
      <c r="J80" s="1"/>
      <c r="K80" s="1"/>
      <c r="L80" s="37" t="s">
        <v>145</v>
      </c>
      <c r="M80" s="1"/>
      <c r="N80" s="1"/>
      <c r="O80" s="1"/>
      <c r="P80" s="1"/>
      <c r="Q80" s="1"/>
      <c r="R80" s="1"/>
    </row>
    <row r="81" spans="1:18" ht="19">
      <c r="A81" s="1"/>
      <c r="B81" s="38">
        <v>6</v>
      </c>
      <c r="C81" s="49" t="s">
        <v>170</v>
      </c>
      <c r="D81" s="6"/>
      <c r="E81" s="12"/>
      <c r="F81" s="12"/>
      <c r="G81" s="39"/>
      <c r="H81" s="40"/>
      <c r="I81" s="1"/>
      <c r="J81" s="1"/>
      <c r="K81" s="1"/>
      <c r="L81" s="41"/>
      <c r="M81" s="1"/>
      <c r="N81" s="1"/>
      <c r="O81" s="1"/>
      <c r="P81" s="1"/>
      <c r="Q81" s="1"/>
      <c r="R81" s="1"/>
    </row>
    <row r="82" spans="1:18" ht="19">
      <c r="A82" s="1"/>
      <c r="B82" s="38">
        <v>7</v>
      </c>
      <c r="C82" s="49" t="s">
        <v>93</v>
      </c>
      <c r="D82" s="6"/>
      <c r="E82" s="12"/>
      <c r="F82" s="12"/>
      <c r="G82" s="39"/>
      <c r="H82" s="40"/>
      <c r="I82" s="1"/>
      <c r="J82" s="1"/>
      <c r="K82" s="1"/>
      <c r="L82" s="37" t="s">
        <v>103</v>
      </c>
      <c r="M82" s="1"/>
      <c r="N82" s="1"/>
      <c r="O82" s="1"/>
      <c r="P82" s="1"/>
      <c r="Q82" s="1"/>
      <c r="R82" s="1"/>
    </row>
    <row r="83" spans="1:18" ht="19">
      <c r="A83" s="1"/>
      <c r="B83" s="16">
        <v>8</v>
      </c>
      <c r="C83" s="50" t="s">
        <v>88</v>
      </c>
      <c r="D83" s="47"/>
      <c r="E83" s="1"/>
      <c r="F83" s="1"/>
      <c r="G83" s="1"/>
      <c r="H83" s="1"/>
      <c r="I83" s="1"/>
      <c r="J83" s="1"/>
      <c r="K83" s="1"/>
      <c r="L83" s="41"/>
      <c r="M83" s="1"/>
      <c r="N83" s="1"/>
      <c r="O83" s="1"/>
      <c r="P83" s="1"/>
      <c r="Q83" s="1"/>
      <c r="R83" s="1"/>
    </row>
    <row r="84" spans="1:18" ht="19">
      <c r="A84" s="1"/>
      <c r="B84" s="1"/>
      <c r="C84" s="50" t="s">
        <v>89</v>
      </c>
      <c r="D84" s="47"/>
      <c r="E84" s="1"/>
      <c r="F84" s="1"/>
      <c r="G84" s="1"/>
      <c r="H84" s="1"/>
      <c r="I84" s="1"/>
      <c r="J84" s="1"/>
      <c r="K84" s="1"/>
      <c r="L84" s="37" t="s">
        <v>104</v>
      </c>
      <c r="M84" s="1"/>
      <c r="N84" s="1"/>
      <c r="O84" s="1"/>
      <c r="P84" s="1"/>
      <c r="Q84" s="1"/>
      <c r="R84" s="1"/>
    </row>
    <row r="85" spans="1:18" ht="16" customHeight="1">
      <c r="A85" s="1"/>
      <c r="B85" s="1"/>
      <c r="C85" s="47"/>
      <c r="D85" s="47"/>
      <c r="E85" s="1"/>
      <c r="F85" s="1"/>
      <c r="G85" s="1"/>
      <c r="H85" s="1"/>
      <c r="I85" s="1"/>
      <c r="J85" s="1"/>
      <c r="K85" s="1"/>
      <c r="L85" s="41"/>
      <c r="M85" s="1"/>
      <c r="N85" s="1"/>
      <c r="O85" s="1"/>
      <c r="P85" s="1"/>
      <c r="Q85" s="1"/>
      <c r="R85" s="1"/>
    </row>
    <row r="86" spans="1:18" ht="16" customHeight="1">
      <c r="A86" s="1"/>
      <c r="B86" s="1"/>
      <c r="C86" s="47"/>
      <c r="D86" s="47"/>
      <c r="E86" s="1"/>
      <c r="F86" s="1"/>
      <c r="G86" s="1"/>
      <c r="H86" s="1"/>
      <c r="I86" s="1"/>
      <c r="J86" s="1"/>
      <c r="K86" s="1"/>
      <c r="L86" s="37" t="s">
        <v>105</v>
      </c>
      <c r="M86" s="1"/>
      <c r="N86" s="1"/>
      <c r="O86" s="1"/>
      <c r="P86" s="1"/>
      <c r="Q86" s="1"/>
      <c r="R86" s="1"/>
    </row>
    <row r="87" spans="1:18" ht="16" customHeight="1">
      <c r="A87" s="1"/>
      <c r="B87" s="1"/>
      <c r="C87" s="47"/>
      <c r="D87" s="47"/>
      <c r="E87" s="1"/>
      <c r="F87" s="1"/>
      <c r="G87" s="1"/>
      <c r="H87" s="1"/>
      <c r="I87" s="1"/>
      <c r="J87" s="1"/>
      <c r="K87" s="1"/>
      <c r="L87" s="41"/>
      <c r="M87" s="1"/>
      <c r="N87" s="1"/>
      <c r="O87" s="1"/>
      <c r="P87" s="1"/>
      <c r="Q87" s="1"/>
      <c r="R87" s="1"/>
    </row>
    <row r="88" spans="1:18" ht="19" customHeight="1">
      <c r="A88" s="1"/>
      <c r="B88" s="1"/>
      <c r="C88" s="47"/>
      <c r="D88" s="47"/>
      <c r="E88" s="1"/>
      <c r="F88" s="1"/>
      <c r="G88" s="1"/>
      <c r="H88" s="1"/>
      <c r="I88" s="1"/>
      <c r="J88" s="1"/>
      <c r="K88" s="1"/>
      <c r="L88" s="37" t="s">
        <v>146</v>
      </c>
      <c r="M88" s="1"/>
      <c r="N88" s="1"/>
      <c r="O88" s="1"/>
      <c r="P88" s="1"/>
      <c r="Q88" s="1"/>
      <c r="R88" s="1"/>
    </row>
  </sheetData>
  <sheetProtection selectLockedCells="1" selectUnlockedCells="1"/>
  <mergeCells count="1">
    <mergeCell ref="H71:I71"/>
  </mergeCells>
  <phoneticPr fontId="1"/>
  <hyperlinks>
    <hyperlink ref="M5" r:id="rId1" xr:uid="{2D09EF55-79C1-E049-B8EE-884542C81D24}"/>
  </hyperlinks>
  <printOptions horizontalCentered="1"/>
  <pageMargins left="0.25" right="0.25" top="0.35629921259842523" bottom="0.35629921259842523" header="0.30000000000000004" footer="0.30000000000000004"/>
  <pageSetup paperSize="9" firstPageNumber="0" orientation="portrait" horizontalDpi="300" verticalDpi="300"/>
  <headerFooter>
    <oddFooter>&amp;L&amp;"ヒラギノ角ゴ ProN W3,標準"000000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yoon</cp:lastModifiedBy>
  <cp:lastPrinted>2016-10-14T03:54:44Z</cp:lastPrinted>
  <dcterms:created xsi:type="dcterms:W3CDTF">2017-05-29T12:33:39Z</dcterms:created>
  <dcterms:modified xsi:type="dcterms:W3CDTF">2019-06-19T01:07:04Z</dcterms:modified>
</cp:coreProperties>
</file>