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812"/>
  <workbookPr/>
  <mc:AlternateContent xmlns:mc="http://schemas.openxmlformats.org/markup-compatibility/2006">
    <mc:Choice Requires="x15">
      <x15ac:absPath xmlns:x15ac="http://schemas.microsoft.com/office/spreadsheetml/2010/11/ac" url="https://d.docs.live.net/7f36abfa58d3be6d/100Brevet_Staff/2020/BRM912（425）金太郎（昼）200/キューシート/"/>
    </mc:Choice>
  </mc:AlternateContent>
  <xr:revisionPtr revIDLastSave="45" documentId="13_ncr:1_{E7039D40-824E-433E-B089-07ECDCBB8743}" xr6:coauthVersionLast="45" xr6:coauthVersionMax="45" xr10:uidLastSave="{27907E9F-843D-1A47-B1BE-555EC634A9B0}"/>
  <bookViews>
    <workbookView xWindow="1580" yWindow="460" windowWidth="23460" windowHeight="14980" tabRatio="430" activeTab="1" xr2:uid="{00000000-000D-0000-FFFF-FFFF00000000}"/>
  </bookViews>
  <sheets>
    <sheet name="Cuev3" sheetId="1" state="hidden" r:id="rId1"/>
    <sheet name="Cue" sheetId="2" r:id="rId2"/>
  </sheets>
  <definedNames>
    <definedName name="_xlnm.Print_Area" localSheetId="1">Cue!$A$1:$H$86</definedName>
    <definedName name="_xlnm.Print_Area" localSheetId="0">Cuev3!$A$1:$I$66</definedName>
    <definedName name="_xlnm.Print_Titles" localSheetId="1">Cue!$1:$1</definedName>
    <definedName name="_xlnm.Print_Titles" localSheetId="0">Cuev3!$1:$1</definedName>
  </definedNames>
  <calcPr calcId="191029" concurrentCalc="0"/>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4"/>
    </ext>
  </extLst>
</workbook>
</file>

<file path=xl/calcChain.xml><?xml version="1.0" encoding="utf-8"?>
<calcChain xmlns="http://schemas.openxmlformats.org/spreadsheetml/2006/main">
  <c r="B84" i="2" l="1"/>
  <c r="B83" i="2"/>
  <c r="B82" i="2"/>
  <c r="B81" i="2"/>
  <c r="B80" i="2"/>
  <c r="B79" i="2"/>
  <c r="B78" i="2"/>
  <c r="B77" i="2"/>
  <c r="B76" i="2"/>
  <c r="B75" i="2"/>
  <c r="B74" i="2"/>
  <c r="B73" i="2"/>
  <c r="B72" i="2"/>
  <c r="B71" i="2"/>
  <c r="B70" i="2"/>
  <c r="B69" i="2"/>
  <c r="B68" i="2"/>
  <c r="B67" i="2"/>
  <c r="B66" i="2"/>
  <c r="B65" i="2"/>
  <c r="B64" i="2"/>
  <c r="B63" i="2"/>
  <c r="B62" i="2"/>
  <c r="B61" i="2"/>
  <c r="B60" i="2"/>
  <c r="B59" i="2"/>
  <c r="B58" i="2"/>
  <c r="B57" i="2"/>
  <c r="B56" i="2"/>
  <c r="B55" i="2"/>
  <c r="B54" i="2"/>
  <c r="B53" i="2"/>
  <c r="B52" i="2"/>
  <c r="B51" i="2"/>
  <c r="B50" i="2"/>
  <c r="B49" i="2"/>
  <c r="B48" i="2"/>
  <c r="B47" i="2"/>
  <c r="B46" i="2"/>
  <c r="B45" i="2"/>
  <c r="B44" i="2"/>
  <c r="B43" i="2"/>
  <c r="B42" i="2"/>
  <c r="B41" i="2"/>
  <c r="B40" i="2"/>
  <c r="B39"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B25" i="2"/>
  <c r="B26" i="2"/>
  <c r="B27" i="2"/>
  <c r="B29" i="2"/>
  <c r="B28" i="2"/>
  <c r="A28" i="2"/>
  <c r="B30" i="2"/>
  <c r="B31" i="2"/>
  <c r="B32" i="2"/>
  <c r="B33" i="2"/>
  <c r="B34" i="2"/>
  <c r="B35" i="2"/>
  <c r="B36" i="2"/>
  <c r="B37" i="2"/>
  <c r="B38" i="2"/>
  <c r="B24" i="2"/>
  <c r="B23" i="2"/>
  <c r="B22" i="2"/>
  <c r="B21" i="2"/>
  <c r="B20" i="2"/>
  <c r="B19" i="2"/>
  <c r="B18" i="2"/>
  <c r="B17" i="2"/>
  <c r="B16" i="2"/>
  <c r="B15" i="2"/>
  <c r="B14" i="2"/>
  <c r="A14" i="2"/>
  <c r="A15" i="2"/>
  <c r="A16" i="2"/>
  <c r="A17" i="2"/>
  <c r="A18" i="2"/>
  <c r="A19" i="2"/>
  <c r="A20" i="2"/>
  <c r="A21" i="2"/>
  <c r="A22" i="2"/>
  <c r="A23" i="2"/>
  <c r="A24" i="2"/>
  <c r="A29" i="2"/>
  <c r="A30" i="2"/>
  <c r="A31" i="2"/>
  <c r="A32" i="2"/>
  <c r="A33" i="2"/>
  <c r="A34" i="2"/>
  <c r="A35" i="2"/>
  <c r="A36" i="2"/>
  <c r="A37" i="2"/>
  <c r="A38" i="2"/>
  <c r="C17" i="1"/>
  <c r="C89" i="1"/>
  <c r="B90" i="1"/>
  <c r="E90" i="1"/>
  <c r="E89" i="1"/>
  <c r="E88" i="1"/>
  <c r="E87" i="1"/>
  <c r="E86" i="1"/>
  <c r="E85" i="1"/>
  <c r="E84" i="1"/>
  <c r="E83" i="1"/>
  <c r="C88" i="1"/>
  <c r="B88" i="1"/>
  <c r="C87" i="1"/>
  <c r="C85" i="1"/>
  <c r="B87" i="1"/>
  <c r="N90" i="1"/>
  <c r="N89" i="1"/>
  <c r="N88" i="1"/>
  <c r="N87" i="1"/>
  <c r="N86" i="1"/>
  <c r="N85" i="1"/>
  <c r="N84" i="1"/>
  <c r="A84" i="1"/>
  <c r="A85" i="1"/>
  <c r="A86" i="1"/>
  <c r="A87" i="1"/>
  <c r="A88" i="1"/>
  <c r="A89" i="1"/>
  <c r="A90" i="1"/>
  <c r="C84" i="1"/>
  <c r="B84" i="1"/>
  <c r="C86" i="1"/>
  <c r="B85" i="1"/>
  <c r="C27" i="1"/>
  <c r="C26" i="1"/>
  <c r="C25" i="1"/>
  <c r="C24" i="1"/>
  <c r="B25" i="1"/>
  <c r="C23" i="1"/>
  <c r="C22" i="1"/>
  <c r="C21" i="1"/>
  <c r="C20" i="1"/>
  <c r="B21" i="1"/>
  <c r="C19" i="1"/>
  <c r="C18" i="1"/>
  <c r="E4" i="1"/>
  <c r="C66" i="1"/>
  <c r="B66" i="1"/>
  <c r="C65" i="1"/>
  <c r="A4" i="1"/>
  <c r="A5" i="1"/>
  <c r="A6" i="1"/>
  <c r="A7" i="1"/>
  <c r="A8" i="1"/>
  <c r="A9" i="1"/>
  <c r="A10" i="1"/>
  <c r="A11" i="1"/>
  <c r="A12" i="1"/>
  <c r="A13" i="1"/>
  <c r="A14" i="1"/>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E66" i="1"/>
  <c r="N66" i="1"/>
  <c r="N65" i="1"/>
  <c r="N64" i="1"/>
  <c r="N63" i="1"/>
  <c r="N62" i="1"/>
  <c r="N61" i="1"/>
  <c r="N60" i="1"/>
  <c r="N59" i="1"/>
  <c r="N58" i="1"/>
  <c r="N57" i="1"/>
  <c r="N56" i="1"/>
  <c r="N55" i="1"/>
  <c r="N54" i="1"/>
  <c r="N53" i="1"/>
  <c r="N52" i="1"/>
  <c r="N51" i="1"/>
  <c r="N50" i="1"/>
  <c r="N49" i="1"/>
  <c r="N48" i="1"/>
  <c r="N47" i="1"/>
  <c r="N46" i="1"/>
  <c r="N45" i="1"/>
  <c r="N44" i="1"/>
  <c r="N43" i="1"/>
  <c r="N42" i="1"/>
  <c r="N41" i="1"/>
  <c r="N40" i="1"/>
  <c r="N39" i="1"/>
  <c r="N38" i="1"/>
  <c r="N37" i="1"/>
  <c r="N36" i="1"/>
  <c r="N35" i="1"/>
  <c r="N34" i="1"/>
  <c r="N33" i="1"/>
  <c r="N32" i="1"/>
  <c r="N31" i="1"/>
  <c r="N30" i="1"/>
  <c r="N29" i="1"/>
  <c r="N28" i="1"/>
  <c r="N27" i="1"/>
  <c r="N26" i="1"/>
  <c r="N25" i="1"/>
  <c r="N24" i="1"/>
  <c r="N23" i="1"/>
  <c r="N22" i="1"/>
  <c r="N21" i="1"/>
  <c r="N20" i="1"/>
  <c r="N19" i="1"/>
  <c r="N18" i="1"/>
  <c r="N17" i="1"/>
  <c r="N16" i="1"/>
  <c r="N15" i="1"/>
  <c r="E65" i="1"/>
  <c r="E64" i="1"/>
  <c r="E63" i="1"/>
  <c r="E62" i="1"/>
  <c r="E61" i="1"/>
  <c r="E60" i="1"/>
  <c r="E59" i="1"/>
  <c r="E58" i="1"/>
  <c r="E57" i="1"/>
  <c r="E56" i="1"/>
  <c r="E55" i="1"/>
  <c r="E54" i="1"/>
  <c r="E53" i="1"/>
  <c r="E52" i="1"/>
  <c r="E51" i="1"/>
  <c r="E50" i="1"/>
  <c r="E49" i="1"/>
  <c r="E48" i="1"/>
  <c r="E47" i="1"/>
  <c r="E46" i="1"/>
  <c r="E45" i="1"/>
  <c r="E44" i="1"/>
  <c r="E43" i="1"/>
  <c r="E42" i="1"/>
  <c r="E41" i="1"/>
  <c r="E40" i="1"/>
  <c r="E39" i="1"/>
  <c r="E38" i="1"/>
  <c r="E37" i="1"/>
  <c r="E36" i="1"/>
  <c r="E35" i="1"/>
  <c r="E34" i="1"/>
  <c r="E33" i="1"/>
  <c r="E32" i="1"/>
  <c r="E31" i="1"/>
  <c r="E30" i="1"/>
  <c r="E29" i="1"/>
  <c r="E28" i="1"/>
  <c r="E27" i="1"/>
  <c r="E26" i="1"/>
  <c r="E25" i="1"/>
  <c r="E24" i="1"/>
  <c r="E23" i="1"/>
  <c r="E22" i="1"/>
  <c r="E21" i="1"/>
  <c r="E20" i="1"/>
  <c r="E19" i="1"/>
  <c r="E18" i="1"/>
  <c r="E17" i="1"/>
  <c r="E16" i="1"/>
  <c r="E15" i="1"/>
  <c r="E14" i="1"/>
  <c r="E13" i="1"/>
  <c r="E12" i="1"/>
  <c r="E11" i="1"/>
  <c r="E10" i="1"/>
  <c r="E9" i="1"/>
  <c r="E8" i="1"/>
  <c r="E7" i="1"/>
  <c r="E6" i="1"/>
  <c r="E5" i="1"/>
  <c r="C4" i="1"/>
  <c r="B4" i="1"/>
  <c r="C64" i="1"/>
  <c r="B65" i="1"/>
  <c r="C63" i="1"/>
  <c r="B63" i="1"/>
  <c r="C62" i="1"/>
  <c r="C61" i="1"/>
  <c r="C60" i="1"/>
  <c r="C59" i="1"/>
  <c r="B59" i="1"/>
  <c r="C58" i="1"/>
  <c r="C57" i="1"/>
  <c r="C56" i="1"/>
  <c r="C55" i="1"/>
  <c r="B55" i="1"/>
  <c r="C54" i="1"/>
  <c r="C53" i="1"/>
  <c r="C52" i="1"/>
  <c r="C51" i="1"/>
  <c r="B51" i="1"/>
  <c r="C50" i="1"/>
  <c r="C49" i="1"/>
  <c r="C48" i="1"/>
  <c r="C47" i="1"/>
  <c r="B47" i="1"/>
  <c r="C46" i="1"/>
  <c r="C45" i="1"/>
  <c r="C44" i="1"/>
  <c r="C43" i="1"/>
  <c r="B43" i="1"/>
  <c r="C42" i="1"/>
  <c r="C41" i="1"/>
  <c r="C40" i="1"/>
  <c r="C39" i="1"/>
  <c r="B39" i="1"/>
  <c r="C38" i="1"/>
  <c r="C37" i="1"/>
  <c r="C36" i="1"/>
  <c r="C35" i="1"/>
  <c r="B35" i="1"/>
  <c r="C34" i="1"/>
  <c r="C33" i="1"/>
  <c r="C32" i="1"/>
  <c r="C31" i="1"/>
  <c r="B31" i="1"/>
  <c r="C30" i="1"/>
  <c r="C29" i="1"/>
  <c r="C28" i="1"/>
  <c r="B28" i="1"/>
  <c r="B27" i="1"/>
  <c r="B26" i="1"/>
  <c r="B24" i="1"/>
  <c r="B23" i="1"/>
  <c r="B22" i="1"/>
  <c r="B19" i="1"/>
  <c r="B18" i="1"/>
  <c r="C16" i="1"/>
  <c r="B17" i="1"/>
  <c r="C15" i="1"/>
  <c r="B15" i="1"/>
  <c r="C14" i="1"/>
  <c r="N14" i="1"/>
  <c r="C13" i="1"/>
  <c r="B14" i="1"/>
  <c r="N13" i="1"/>
  <c r="C12" i="1"/>
  <c r="N12" i="1"/>
  <c r="C11" i="1"/>
  <c r="B12" i="1"/>
  <c r="N11" i="1"/>
  <c r="C10" i="1"/>
  <c r="B11" i="1"/>
  <c r="N10" i="1"/>
  <c r="C9" i="1"/>
  <c r="N9" i="1"/>
  <c r="C8" i="1"/>
  <c r="B9" i="1"/>
  <c r="N8" i="1"/>
  <c r="C7" i="1"/>
  <c r="N7" i="1"/>
  <c r="C6" i="1"/>
  <c r="B7" i="1"/>
  <c r="N6" i="1"/>
  <c r="C5" i="1"/>
  <c r="B5" i="1"/>
  <c r="B6" i="1"/>
  <c r="N5" i="1"/>
  <c r="N4" i="1"/>
  <c r="B86" i="1"/>
  <c r="B13" i="1"/>
  <c r="B20" i="1"/>
  <c r="B29" i="1"/>
  <c r="B33" i="1"/>
  <c r="B37" i="1"/>
  <c r="B41" i="1"/>
  <c r="B45" i="1"/>
  <c r="B49" i="1"/>
  <c r="B53" i="1"/>
  <c r="B57" i="1"/>
  <c r="B61" i="1"/>
  <c r="B8" i="1"/>
  <c r="B10" i="1"/>
  <c r="B16" i="1"/>
  <c r="B89" i="1"/>
  <c r="B30" i="1"/>
  <c r="B32" i="1"/>
  <c r="B34" i="1"/>
  <c r="B36" i="1"/>
  <c r="B38" i="1"/>
  <c r="B40" i="1"/>
  <c r="B42" i="1"/>
  <c r="B44" i="1"/>
  <c r="B46" i="1"/>
  <c r="B48" i="1"/>
  <c r="B50" i="1"/>
  <c r="B52" i="1"/>
  <c r="B54" i="1"/>
  <c r="B56" i="1"/>
  <c r="B58" i="1"/>
  <c r="B60" i="1"/>
  <c r="B62" i="1"/>
  <c r="B64" i="1"/>
</calcChain>
</file>

<file path=xl/sharedStrings.xml><?xml version="1.0" encoding="utf-8"?>
<sst xmlns="http://schemas.openxmlformats.org/spreadsheetml/2006/main" count="887" uniqueCount="339">
  <si>
    <t>No</t>
  </si>
  <si>
    <t>区間</t>
  </si>
  <si>
    <t>総距離</t>
  </si>
  <si>
    <t>進路</t>
  </si>
  <si>
    <t>信号</t>
  </si>
  <si>
    <t>通過点他</t>
  </si>
  <si>
    <t>路線</t>
  </si>
  <si>
    <t>備考</t>
  </si>
  <si>
    <t>－</t>
  </si>
  <si>
    <t>市道</t>
  </si>
  <si>
    <t>○</t>
  </si>
  <si>
    <t>中原街道</t>
  </si>
  <si>
    <t>「向原」</t>
  </si>
  <si>
    <t>「大塚原」</t>
  </si>
  <si>
    <t>「地蔵尊前」</t>
  </si>
  <si>
    <t>ななめ左</t>
  </si>
  <si>
    <t>「下瀬谷坂下」</t>
  </si>
  <si>
    <t>「和泉坂上」</t>
  </si>
  <si>
    <t>「畠田橋西」</t>
  </si>
  <si>
    <t>橋渡る</t>
  </si>
  <si>
    <t>「西沖田」</t>
  </si>
  <si>
    <t>右角にセブンイレブン</t>
  </si>
  <si>
    <t>「南金目」</t>
  </si>
  <si>
    <t>松田・秦野方面へ</t>
  </si>
  <si>
    <t>「土屋橋」</t>
  </si>
  <si>
    <t>「切通し」</t>
  </si>
  <si>
    <t>折返</t>
  </si>
  <si>
    <t>最乗寺山門（赤い山門)</t>
  </si>
  <si>
    <t>足柄街道</t>
  </si>
  <si>
    <t>「大磯駅入口」</t>
  </si>
  <si>
    <t>「渚橋」</t>
  </si>
  <si>
    <t>「南郷トンネル入口」</t>
  </si>
  <si>
    <t>「南郷」</t>
  </si>
  <si>
    <t>「逗葉高校入口」</t>
  </si>
  <si>
    <t>「睦橋」</t>
  </si>
  <si>
    <t>「中区役所」</t>
  </si>
  <si>
    <t>「相生町一丁目」</t>
  </si>
  <si>
    <t>「市場」</t>
  </si>
  <si>
    <t>「中央市場入口」</t>
  </si>
  <si>
    <t>小さな橋を渡り次の道</t>
  </si>
  <si>
    <t>「二ッ谷」</t>
  </si>
  <si>
    <t>キューシート、地図等は予告なく変更される場合があります、最新版をお使いください</t>
  </si>
  <si>
    <t>ブリーフィングで変更箇所をお知らせする場合もあります、筆記用具はご持参ください。</t>
  </si>
  <si>
    <t>フィニッシュ後はゴール受付けをされないと認定処理ができません。</t>
  </si>
  <si>
    <t>通過チェック　金太郎伝説の看板</t>
    <rPh sb="7" eb="10">
      <t>キンタロウ</t>
    </rPh>
    <rPh sb="10" eb="12">
      <t>デンセツ</t>
    </rPh>
    <rPh sb="13" eb="15">
      <t>カンバン</t>
    </rPh>
    <phoneticPr fontId="2"/>
  </si>
  <si>
    <t>右奥大雄山茶屋天んぐ本店が見える、左折してすぐ右折</t>
    <rPh sb="0" eb="1">
      <t>ミギ</t>
    </rPh>
    <rPh sb="1" eb="2">
      <t>オク</t>
    </rPh>
    <rPh sb="2" eb="5">
      <t>ダイユウザン</t>
    </rPh>
    <rPh sb="5" eb="7">
      <t>チャヤ</t>
    </rPh>
    <rPh sb="7" eb="8">
      <t>テン</t>
    </rPh>
    <rPh sb="10" eb="12">
      <t>ホンテン</t>
    </rPh>
    <rPh sb="13" eb="14">
      <t>ミ</t>
    </rPh>
    <rPh sb="17" eb="19">
      <t>サセツ</t>
    </rPh>
    <rPh sb="23" eb="25">
      <t>ウセツ</t>
    </rPh>
    <phoneticPr fontId="2"/>
  </si>
  <si>
    <t>20:00順次スタート　（20:30　受付終了）　</t>
    <phoneticPr fontId="2"/>
  </si>
  <si>
    <t>Start 等々力緑地/とどろきアリーナ前　　</t>
    <rPh sb="6" eb="9">
      <t>トドロキ</t>
    </rPh>
    <rPh sb="9" eb="11">
      <t>リョクチ</t>
    </rPh>
    <rPh sb="20" eb="21">
      <t>マエ</t>
    </rPh>
    <phoneticPr fontId="2"/>
  </si>
  <si>
    <t>-</t>
    <phoneticPr fontId="2"/>
  </si>
  <si>
    <t>突き当り後すぐ右折</t>
    <rPh sb="0" eb="1">
      <t>ツ</t>
    </rPh>
    <rPh sb="2" eb="3">
      <t>アタ</t>
    </rPh>
    <rPh sb="4" eb="5">
      <t>アト</t>
    </rPh>
    <rPh sb="7" eb="9">
      <t>ウセツ</t>
    </rPh>
    <phoneticPr fontId="2"/>
  </si>
  <si>
    <t>足柄街道のぼる、地蔵トンネル入る</t>
    <rPh sb="8" eb="10">
      <t>ジゾウ</t>
    </rPh>
    <rPh sb="14" eb="15">
      <t>ハイ</t>
    </rPh>
    <phoneticPr fontId="2"/>
  </si>
  <si>
    <t>「湘南国際村秋谷入口」</t>
    <phoneticPr fontId="2"/>
  </si>
  <si>
    <t>つきあたり</t>
    <phoneticPr fontId="2"/>
  </si>
  <si>
    <t>MM21、渋滞。左折車多い。</t>
    <phoneticPr fontId="2"/>
  </si>
  <si>
    <t>新鶴見橋渡ってすぐ左折</t>
  </si>
  <si>
    <t>新鶴見小前</t>
  </si>
  <si>
    <t>■ご注意</t>
    <rPh sb="2" eb="4">
      <t>チュウイ</t>
    </rPh>
    <phoneticPr fontId="2"/>
  </si>
  <si>
    <t>ご使用の際は、以下の点、特にご注意ください</t>
    <rPh sb="1" eb="3">
      <t>シヨウ</t>
    </rPh>
    <rPh sb="4" eb="5">
      <t>サイ</t>
    </rPh>
    <rPh sb="7" eb="9">
      <t>イカ</t>
    </rPh>
    <rPh sb="10" eb="11">
      <t>テン</t>
    </rPh>
    <rPh sb="12" eb="13">
      <t>トク</t>
    </rPh>
    <rPh sb="15" eb="17">
      <t>チュウイ</t>
    </rPh>
    <phoneticPr fontId="2"/>
  </si>
  <si>
    <t>・地図の情報は最新のものではない場合があります。</t>
    <rPh sb="1" eb="3">
      <t>チズ</t>
    </rPh>
    <rPh sb="4" eb="6">
      <t>ジョウホウ</t>
    </rPh>
    <rPh sb="7" eb="9">
      <t>サイシン</t>
    </rPh>
    <rPh sb="16" eb="18">
      <t>バアイ</t>
    </rPh>
    <phoneticPr fontId="2"/>
  </si>
  <si>
    <t>予めご了承ください。</t>
    <rPh sb="0" eb="1">
      <t>アラカジ</t>
    </rPh>
    <phoneticPr fontId="2"/>
  </si>
  <si>
    <t>スタート前までに必ずキューシートを理解してください</t>
  </si>
  <si>
    <t>ゴール受付に来られない方、連絡のない方はDNFとします。</t>
  </si>
  <si>
    <t>途中リタイヤされたら速やかに連絡ください。</t>
    <rPh sb="14" eb="16">
      <t>レンラク</t>
    </rPh>
    <phoneticPr fontId="2"/>
  </si>
  <si>
    <t>申込登録された内容でリザルト作成しますので訂正がある方はスタートまでに済ませてください、</t>
    <rPh sb="0" eb="2">
      <t>モウシコミ</t>
    </rPh>
    <rPh sb="2" eb="4">
      <t>トウロク</t>
    </rPh>
    <rPh sb="7" eb="9">
      <t>ナイヨウ</t>
    </rPh>
    <rPh sb="14" eb="16">
      <t>サクセイ</t>
    </rPh>
    <rPh sb="21" eb="23">
      <t>テイセイ</t>
    </rPh>
    <rPh sb="26" eb="27">
      <t>カタ</t>
    </rPh>
    <rPh sb="35" eb="36">
      <t>ス</t>
    </rPh>
    <phoneticPr fontId="2"/>
  </si>
  <si>
    <t>リザルト提出後、及び認定後の訂正は受け付けません</t>
    <rPh sb="4" eb="6">
      <t>テイシュツ</t>
    </rPh>
    <rPh sb="6" eb="7">
      <t>ゴ</t>
    </rPh>
    <rPh sb="8" eb="9">
      <t>オヨ</t>
    </rPh>
    <rPh sb="10" eb="12">
      <t>ニンテイ</t>
    </rPh>
    <rPh sb="12" eb="13">
      <t>ゴ</t>
    </rPh>
    <rPh sb="14" eb="16">
      <t>テイセイ</t>
    </rPh>
    <rPh sb="17" eb="18">
      <t>ウ</t>
    </rPh>
    <rPh sb="19" eb="20">
      <t>ツ</t>
    </rPh>
    <phoneticPr fontId="2"/>
  </si>
  <si>
    <t>ブルべカードを提出してください。</t>
    <phoneticPr fontId="2"/>
  </si>
  <si>
    <t>店のご厚意で使用していますので、飲食協力をよろしくお願いします。</t>
    <phoneticPr fontId="2"/>
  </si>
  <si>
    <t>神社角</t>
    <phoneticPr fontId="2"/>
  </si>
  <si>
    <t>PC1デイリ－ヤマザキ平塚北豊田店（左側）</t>
    <phoneticPr fontId="2"/>
  </si>
  <si>
    <t>Notes</t>
  </si>
  <si>
    <t>Distance (km) From Start</t>
  </si>
  <si>
    <t>Elevation (m)</t>
  </si>
  <si>
    <t>Description</t>
  </si>
  <si>
    <t>Start</t>
  </si>
  <si>
    <t>Start of route</t>
  </si>
  <si>
    <t>Straight</t>
  </si>
  <si>
    <t>直進する</t>
  </si>
  <si>
    <t>Right</t>
  </si>
  <si>
    <t>右折する</t>
  </si>
  <si>
    <t>Left</t>
  </si>
  <si>
    <t>左折する</t>
  </si>
  <si>
    <t>右折して中原街道/県道45号線に入る</t>
  </si>
  <si>
    <t>大塚原S</t>
  </si>
  <si>
    <t>下瀬谷坂下（交差点） を左折して 県道18号線 に入る</t>
  </si>
  <si>
    <t>和泉坂上（交差点） を右折して 長後街道/県道22号線 に入る</t>
  </si>
  <si>
    <t>畠田橋西（交差点） を左折してそのまま 県道22号線 を進む</t>
  </si>
  <si>
    <t>左折して県道605号線に入る</t>
  </si>
  <si>
    <t>西沖田（交差点） を右折する</t>
  </si>
  <si>
    <t>Generic</t>
  </si>
  <si>
    <t>PC1デイリーヤマザキ平塚北豊田店</t>
  </si>
  <si>
    <t>左折して県道612号線に入る</t>
  </si>
  <si>
    <t>南金目（交差点） を右折して 県道62号線 に入る</t>
  </si>
  <si>
    <t>土屋橋（交差点） を左折して 県道77号線 に入る</t>
  </si>
  <si>
    <t>才戸（交差点） を左折してそのまま 県道77号線 を進む</t>
  </si>
  <si>
    <t>右折して県道72号線に入る</t>
  </si>
  <si>
    <t>河南沢（交差点） を左折して 県道712号線 に入る</t>
  </si>
  <si>
    <t>切通し（交差点） を左折して 県道74号線 に入る</t>
  </si>
  <si>
    <t>南足柄郵便局入口（交差点） を右折して 足柄街道/県道78号線 に入る</t>
  </si>
  <si>
    <t>通過チェック（折り返し）</t>
  </si>
  <si>
    <t>左折して県道723号線に入る</t>
  </si>
  <si>
    <t>右折して足柄街道に入る</t>
  </si>
  <si>
    <t>左折してそのまま 足柄街道 を進む</t>
  </si>
  <si>
    <t>右折してそのまま 足柄街道 を進む</t>
  </si>
  <si>
    <t>PC2 セブン‐イレブン 小田原東町５丁目店</t>
  </si>
  <si>
    <t>大磯駅入口（交差点） を右折して 国道134号線 に入る</t>
  </si>
  <si>
    <t>渚橋（交差点） で斜め右に折れて 県道207号線 に入る</t>
  </si>
  <si>
    <t>湘南国際村秋谷入口（交差点） を左折して 県道217号線 に入る</t>
  </si>
  <si>
    <t>PC3ファミリーマート湘南国際村店</t>
  </si>
  <si>
    <t>南郷トンネル入口（交差点） を左折して 県道311号線 に入る</t>
  </si>
  <si>
    <t>南郷（交差点） を右折する</t>
  </si>
  <si>
    <t>逗葉高校入口（交差点） を右折して 県道24号線 に入る</t>
  </si>
  <si>
    <t>睦橋（交差点） を右折する</t>
  </si>
  <si>
    <t>中区役所前（交差点） を左折する</t>
  </si>
  <si>
    <t>相生町一丁目（交差点） を右折する</t>
  </si>
  <si>
    <t>市場（交差点） を左折する</t>
  </si>
  <si>
    <t>中央市場入口（交差点） を右折して 第一京浜/国道15号線 に入る</t>
  </si>
  <si>
    <t>二ツ谷（交差点） を右折して 第二京浜/国道1号線 に入る</t>
  </si>
  <si>
    <t>上記リンク先（RideWithGPSのデータ）はあくまでも参考情報です。</t>
    <rPh sb="0" eb="2">
      <t>ジョウキ</t>
    </rPh>
    <rPh sb="5" eb="6">
      <t>サキ</t>
    </rPh>
    <rPh sb="29" eb="31">
      <t>サンコウ</t>
    </rPh>
    <rPh sb="31" eb="33">
      <t>ジョウホウ</t>
    </rPh>
    <phoneticPr fontId="2"/>
  </si>
  <si>
    <t>ルートのデータについての質問は一切受け付けません。</t>
    <rPh sb="12" eb="14">
      <t>シツモン</t>
    </rPh>
    <rPh sb="15" eb="17">
      <t>イッサイ</t>
    </rPh>
    <rPh sb="17" eb="18">
      <t>ウ</t>
    </rPh>
    <rPh sb="19" eb="20">
      <t>ツ</t>
    </rPh>
    <phoneticPr fontId="2"/>
  </si>
  <si>
    <t>├</t>
  </si>
  <si>
    <t>┬</t>
  </si>
  <si>
    <t>┼</t>
  </si>
  <si>
    <t>┤</t>
  </si>
  <si>
    <t>「南台交番前」約380ｍ先の路地</t>
    <phoneticPr fontId="2"/>
  </si>
  <si>
    <t>向原</t>
  </si>
  <si>
    <t>地蔵尊前</t>
  </si>
  <si>
    <t>「南台交番前」約380ｍ先の路地</t>
  </si>
  <si>
    <t>┤斜め左方向に進む</t>
  </si>
  <si>
    <t>K612</t>
    <phoneticPr fontId="2"/>
  </si>
  <si>
    <t>K45</t>
    <phoneticPr fontId="2"/>
  </si>
  <si>
    <t>K18</t>
    <phoneticPr fontId="2"/>
  </si>
  <si>
    <t>K22</t>
    <phoneticPr fontId="2"/>
  </si>
  <si>
    <t>K605</t>
    <phoneticPr fontId="2"/>
  </si>
  <si>
    <t>K62</t>
    <phoneticPr fontId="2"/>
  </si>
  <si>
    <t>K77</t>
    <phoneticPr fontId="2"/>
  </si>
  <si>
    <t>K72</t>
    <phoneticPr fontId="2"/>
  </si>
  <si>
    <t>K712</t>
    <phoneticPr fontId="2"/>
  </si>
  <si>
    <t>K74</t>
    <phoneticPr fontId="2"/>
  </si>
  <si>
    <t>K78</t>
    <phoneticPr fontId="2"/>
  </si>
  <si>
    <t>K723</t>
    <phoneticPr fontId="2"/>
  </si>
  <si>
    <t>本町（交差点） を直進する</t>
  </si>
  <si>
    <t>青物町（交差点） を直進する</t>
  </si>
  <si>
    <t>左折して 東海道/国道1号線 に向かう</t>
  </si>
  <si>
    <t>新宿（交差点） を右折して 東海道/国道1号線 に入る</t>
  </si>
  <si>
    <t>八幡橋S左折</t>
  </si>
  <si>
    <t>新鶴見小学校前</t>
  </si>
  <si>
    <t>Goal ミニストップ新川崎店</t>
  </si>
  <si>
    <t>つきあたりまで直進</t>
    <rPh sb="7" eb="9">
      <t>チョクシン</t>
    </rPh>
    <phoneticPr fontId="2"/>
  </si>
  <si>
    <t>渚橋まで、左折車多数。巻き込み、追突注意。</t>
    <phoneticPr fontId="2"/>
  </si>
  <si>
    <t>坂を登り切ったところ</t>
    <rPh sb="0" eb="1">
      <t>サカヲ</t>
    </rPh>
    <rPh sb="2" eb="3">
      <t>ノボリ</t>
    </rPh>
    <phoneticPr fontId="2"/>
  </si>
  <si>
    <t>「三の丸小学校前」</t>
    <phoneticPr fontId="2"/>
  </si>
  <si>
    <t>「御幸の浜」</t>
    <phoneticPr fontId="2"/>
  </si>
  <si>
    <t>三の丸小学校前（交差点） を右折して 東海道/国道1号線 に向かう</t>
  </si>
  <si>
    <t>御幸の浜（交差点） を左折して 東海道/国道1号線 に入る</t>
  </si>
  <si>
    <t>○</t>
    <phoneticPr fontId="2"/>
  </si>
  <si>
    <t>歩行者用横断歩道を渡る</t>
    <rPh sb="0" eb="8">
      <t>ホコウシャヨウオウダンホドウヲ</t>
    </rPh>
    <rPh sb="9" eb="10">
      <t>ワタル</t>
    </rPh>
    <phoneticPr fontId="2"/>
  </si>
  <si>
    <t>市道</t>
    <rPh sb="0" eb="2">
      <t>sidou</t>
    </rPh>
    <phoneticPr fontId="2"/>
  </si>
  <si>
    <t>市道</t>
    <rPh sb="0" eb="2">
      <t>シドウ</t>
    </rPh>
    <phoneticPr fontId="2"/>
  </si>
  <si>
    <t>「本町」</t>
    <phoneticPr fontId="2"/>
  </si>
  <si>
    <t>「青物町」</t>
    <phoneticPr fontId="2"/>
  </si>
  <si>
    <t>「新宿」</t>
    <phoneticPr fontId="2"/>
  </si>
  <si>
    <t>K719</t>
    <phoneticPr fontId="2"/>
  </si>
  <si>
    <t>R1</t>
    <phoneticPr fontId="2"/>
  </si>
  <si>
    <t>R134</t>
    <phoneticPr fontId="2"/>
  </si>
  <si>
    <t>PC2 セブン‐イレブン 小田原東町５丁目店</t>
    <phoneticPr fontId="2"/>
  </si>
  <si>
    <t>PC3 ファミリーマート湘南国際村店</t>
    <phoneticPr fontId="2"/>
  </si>
  <si>
    <t>Open～Close 7/29 23:12～7/30　3:16</t>
    <phoneticPr fontId="2"/>
  </si>
  <si>
    <t>Open～Close 7/29 21:23～23:21</t>
    <phoneticPr fontId="2"/>
  </si>
  <si>
    <t>Open～Close 7/30 0:41～6:36</t>
    <phoneticPr fontId="2"/>
  </si>
  <si>
    <t>2017BRM729東京200金太郎ナイト</t>
    <phoneticPr fontId="2"/>
  </si>
  <si>
    <t>K311</t>
    <phoneticPr fontId="2"/>
  </si>
  <si>
    <t>K24</t>
    <phoneticPr fontId="2"/>
  </si>
  <si>
    <t>R16</t>
    <phoneticPr fontId="2"/>
  </si>
  <si>
    <t>「船越町」</t>
    <phoneticPr fontId="2"/>
  </si>
  <si>
    <t>https://ridewithgps.com/routes/23061723?privacy_code=58Q0xC6Ddzq3D15K</t>
    <phoneticPr fontId="2"/>
  </si>
  <si>
    <t>左</t>
    <rPh sb="0" eb="1">
      <t>ヒダリ</t>
    </rPh>
    <phoneticPr fontId="2"/>
  </si>
  <si>
    <t>R15</t>
    <phoneticPr fontId="2"/>
  </si>
  <si>
    <t>「才戸」</t>
    <phoneticPr fontId="2"/>
  </si>
  <si>
    <t>「河南沢」</t>
    <phoneticPr fontId="2"/>
  </si>
  <si>
    <t>「南足柄郵便局」</t>
    <rPh sb="1" eb="7">
      <t>ミナミアシガラユウビンキョク</t>
    </rPh>
    <phoneticPr fontId="2"/>
  </si>
  <si>
    <t>Type</t>
  </si>
  <si>
    <t>仲井町役場入口S</t>
  </si>
  <si>
    <t>船越町（交差点） を左折して 横須賀街道/国道16号線 に入る</t>
  </si>
  <si>
    <t>End</t>
  </si>
  <si>
    <t>End of route</t>
  </si>
  <si>
    <t>広域農道</t>
    <rPh sb="0" eb="4">
      <t>コウイキノウドウ</t>
    </rPh>
    <phoneticPr fontId="2"/>
  </si>
  <si>
    <t>右折してすぐ一色橋を渡る、広域農道、側溝蓋ないので注意</t>
    <rPh sb="13" eb="17">
      <t>コウイキノウドウ</t>
    </rPh>
    <rPh sb="18" eb="20">
      <t>ソッコウ</t>
    </rPh>
    <rPh sb="20" eb="21">
      <t>フタ</t>
    </rPh>
    <rPh sb="25" eb="27">
      <t>チュウイ</t>
    </rPh>
    <phoneticPr fontId="2"/>
  </si>
  <si>
    <t>市道</t>
    <phoneticPr fontId="2"/>
  </si>
  <si>
    <t>「大伸建設（株）資材置場」の看板が見えた後坂の途中、広域農道</t>
    <rPh sb="1" eb="5">
      <t>ダイシンケンセツ</t>
    </rPh>
    <rPh sb="8" eb="10">
      <t>シザイオキバ</t>
    </rPh>
    <rPh sb="10" eb="12">
      <t>okiba</t>
    </rPh>
    <rPh sb="14" eb="16">
      <t>カンバンノアト</t>
    </rPh>
    <rPh sb="17" eb="18">
      <t>ミエタアト</t>
    </rPh>
    <rPh sb="21" eb="22">
      <t>サカノトチュウ</t>
    </rPh>
    <rPh sb="26" eb="30">
      <t>コウイキノウドウ</t>
    </rPh>
    <phoneticPr fontId="2"/>
  </si>
  <si>
    <t>K257、R134</t>
    <phoneticPr fontId="2"/>
  </si>
  <si>
    <t>K217</t>
    <phoneticPr fontId="2"/>
  </si>
  <si>
    <t>通過チェック、折り返し（フォトコントロール）</t>
    <rPh sb="0" eb="2">
      <t>ツウカ</t>
    </rPh>
    <rPh sb="7" eb="8">
      <t>オ</t>
    </rPh>
    <rPh sb="9" eb="10">
      <t>カエ</t>
    </rPh>
    <phoneticPr fontId="2"/>
  </si>
  <si>
    <t>Open～Close 7/30 1:53～9:30（ゴール受付は5:00から）</t>
    <phoneticPr fontId="2"/>
  </si>
  <si>
    <t>Goal ミニストップ新川崎店</t>
    <phoneticPr fontId="2"/>
  </si>
  <si>
    <r>
      <t>「</t>
    </r>
    <r>
      <rPr>
        <sz val="12"/>
        <color rgb="FFFF0000"/>
        <rFont val="メイリオ"/>
        <family val="2"/>
        <charset val="128"/>
      </rPr>
      <t>中</t>
    </r>
    <r>
      <rPr>
        <sz val="12"/>
        <rFont val="メイリオ"/>
        <family val="3"/>
        <charset val="128"/>
      </rPr>
      <t>井町役場入口」</t>
    </r>
    <rPh sb="1" eb="3">
      <t>nakai</t>
    </rPh>
    <phoneticPr fontId="2"/>
  </si>
  <si>
    <t>御幸跨線橋際（交差点） を左折して 県道111号線 に入る</t>
  </si>
  <si>
    <t>小杉御殿町（交差点） を左折する</t>
  </si>
  <si>
    <t>上小田中（交差点） を左折して 中原街道/県道45号線 に入る</t>
  </si>
  <si>
    <t>ミニストップ新川崎店</t>
  </si>
  <si>
    <t>ゴール受付：ジョナサン武蔵中原店</t>
    <phoneticPr fontId="2"/>
  </si>
  <si>
    <t>左側サークルK</t>
    <rPh sb="0" eb="2">
      <t>ヒダリガワ</t>
    </rPh>
    <phoneticPr fontId="2"/>
  </si>
  <si>
    <t>R409</t>
    <phoneticPr fontId="2"/>
  </si>
  <si>
    <t>K111</t>
    <phoneticPr fontId="2"/>
  </si>
  <si>
    <t>御幸跨線橋際</t>
    <phoneticPr fontId="2"/>
  </si>
  <si>
    <t>小杉御殿町</t>
  </si>
  <si>
    <t>左折して府中街道/国道409号線に入る</t>
  </si>
  <si>
    <t>府中街道</t>
    <rPh sb="0" eb="2">
      <t>フチュウ</t>
    </rPh>
    <phoneticPr fontId="2"/>
  </si>
  <si>
    <t>南武沿線道路</t>
    <rPh sb="0" eb="6">
      <t>ナンブエンセンドウロ</t>
    </rPh>
    <phoneticPr fontId="2"/>
  </si>
  <si>
    <t>中原街道左折</t>
    <rPh sb="0" eb="4">
      <t>ナカハラカイドウ</t>
    </rPh>
    <rPh sb="4" eb="6">
      <t>サセツシテス</t>
    </rPh>
    <phoneticPr fontId="2"/>
  </si>
  <si>
    <t>補足：ゴールからゴール受付までの参考ルート</t>
    <rPh sb="0" eb="2">
      <t>hosoku</t>
    </rPh>
    <rPh sb="16" eb="18">
      <t>sankou</t>
    </rPh>
    <phoneticPr fontId="2"/>
  </si>
  <si>
    <t>ゴールは受付は、ジョナサン武蔵中原店（JR武蔵中原駅、線路下）となります（下記キューシートにルートを記載）。</t>
    <rPh sb="21" eb="25">
      <t>ムサシナカハラ</t>
    </rPh>
    <rPh sb="25" eb="26">
      <t>エキ</t>
    </rPh>
    <rPh sb="37" eb="39">
      <t>カキキューシートニ</t>
    </rPh>
    <rPh sb="50" eb="52">
      <t>キサイシマイタ</t>
    </rPh>
    <phoneticPr fontId="2"/>
  </si>
  <si>
    <t>https://ridewithgps.com/routes/23457958?privacy_code=GRZQ9dR6CkTsHZnS</t>
    <phoneticPr fontId="2"/>
  </si>
  <si>
    <t>Ver.3.1</t>
    <phoneticPr fontId="2"/>
  </si>
  <si>
    <t>├</t>
    <phoneticPr fontId="2"/>
  </si>
  <si>
    <t>┼</t>
    <phoneticPr fontId="2"/>
  </si>
  <si>
    <t>┤</t>
    <phoneticPr fontId="2"/>
  </si>
  <si>
    <t>┬</t>
    <phoneticPr fontId="2"/>
  </si>
  <si>
    <t>中原街道に出る</t>
    <phoneticPr fontId="2"/>
  </si>
  <si>
    <t>信号（名無し）</t>
  </si>
  <si>
    <t>「才戸」</t>
  </si>
  <si>
    <t>「中井町役場入口」</t>
  </si>
  <si>
    <t>「河南沢」</t>
  </si>
  <si>
    <t>「新宿」</t>
  </si>
  <si>
    <t>「夕照橋」</t>
  </si>
  <si>
    <t>「野島公園駅」</t>
  </si>
  <si>
    <t>「柴町」</t>
  </si>
  <si>
    <t>「イガイ根公園前」</t>
  </si>
  <si>
    <t>「金沢総合高校北側」</t>
  </si>
  <si>
    <t>「金沢総合高校入口」</t>
  </si>
  <si>
    <t>「八幡橋」</t>
  </si>
  <si>
    <t>「中区役所前」</t>
  </si>
  <si>
    <t>「御幸跨線橋際」</t>
  </si>
  <si>
    <t>K45</t>
  </si>
  <si>
    <t>K22</t>
  </si>
  <si>
    <t>K605</t>
  </si>
  <si>
    <t>K612</t>
  </si>
  <si>
    <t>K62</t>
  </si>
  <si>
    <t>K77</t>
  </si>
  <si>
    <t>K72</t>
  </si>
  <si>
    <t>K712</t>
  </si>
  <si>
    <t>K74</t>
  </si>
  <si>
    <t>K78</t>
  </si>
  <si>
    <t>〜足柄山登る〜</t>
  </si>
  <si>
    <t>すぐ一色橋を渡る、広域農道、側溝蓋ないので注意</t>
  </si>
  <si>
    <t>K723</t>
  </si>
  <si>
    <t>右奥大雄山茶屋天んぐ本店が見える、左折してすぐ右折</t>
  </si>
  <si>
    <t>R1</t>
  </si>
  <si>
    <t>〜横断歩道を使う〜</t>
  </si>
  <si>
    <t>R1へ向かう</t>
  </si>
  <si>
    <t>K24</t>
  </si>
  <si>
    <t>野島公園の前</t>
  </si>
  <si>
    <t>R16</t>
  </si>
  <si>
    <t>R15</t>
  </si>
  <si>
    <t>K111</t>
  </si>
  <si>
    <t>右</t>
    <rPh sb="0" eb="1">
      <t>ミギ</t>
    </rPh>
    <phoneticPr fontId="10"/>
  </si>
  <si>
    <t>左</t>
    <rPh sb="0" eb="1">
      <t>ヒダリ</t>
    </rPh>
    <phoneticPr fontId="10"/>
  </si>
  <si>
    <t>↑</t>
    <phoneticPr fontId="10"/>
  </si>
  <si>
    <t>-</t>
    <phoneticPr fontId="10"/>
  </si>
  <si>
    <t>┬</t>
    <phoneticPr fontId="10"/>
  </si>
  <si>
    <t>-</t>
  </si>
  <si>
    <t>右</t>
  </si>
  <si>
    <t>右</t>
    <rPh sb="0" eb="1">
      <t>⇒</t>
    </rPh>
    <phoneticPr fontId="10"/>
  </si>
  <si>
    <t>左</t>
  </si>
  <si>
    <t/>
  </si>
  <si>
    <t>「東方原」</t>
  </si>
  <si>
    <t>「船越町」</t>
    <rPh sb="0" eb="1">
      <t>ミギ</t>
    </rPh>
    <phoneticPr fontId="10"/>
  </si>
  <si>
    <t>K18</t>
  </si>
  <si>
    <t>市道→R134</t>
  </si>
  <si>
    <t>「山王前」</t>
    <rPh sb="1" eb="2">
      <t>ヤマ</t>
    </rPh>
    <rPh sb="2" eb="3">
      <t>オウ</t>
    </rPh>
    <rPh sb="3" eb="4">
      <t>マエ</t>
    </rPh>
    <phoneticPr fontId="5"/>
  </si>
  <si>
    <t>「三の丸小学校前」</t>
    <rPh sb="1" eb="2">
      <t>サン</t>
    </rPh>
    <rPh sb="3" eb="4">
      <t>マル</t>
    </rPh>
    <rPh sb="4" eb="7">
      <t>ショウガッコウ</t>
    </rPh>
    <rPh sb="7" eb="8">
      <t>マエ</t>
    </rPh>
    <phoneticPr fontId="10"/>
  </si>
  <si>
    <t>「御幸の浜」</t>
    <rPh sb="1" eb="3">
      <t>ミユキ</t>
    </rPh>
    <rPh sb="4" eb="5">
      <t>ハマ</t>
    </rPh>
    <phoneticPr fontId="10"/>
  </si>
  <si>
    <t>「本町」</t>
    <phoneticPr fontId="10"/>
  </si>
  <si>
    <t>歩道橋くぐる</t>
    <phoneticPr fontId="10"/>
  </si>
  <si>
    <t>新鶴見小前</t>
    <phoneticPr fontId="10"/>
  </si>
  <si>
    <t>「南台交番前」約380ｍ先の路地</t>
    <phoneticPr fontId="10"/>
  </si>
  <si>
    <t>「南足柄郵便局入口」</t>
    <phoneticPr fontId="10"/>
  </si>
  <si>
    <t>住宅街で道幅狭い。走行注意</t>
    <phoneticPr fontId="10"/>
  </si>
  <si>
    <t>Goal ファミリーマート 川崎苅宿店</t>
    <phoneticPr fontId="10"/>
  </si>
  <si>
    <t>S1-1</t>
    <phoneticPr fontId="2"/>
  </si>
  <si>
    <t>S1-2</t>
  </si>
  <si>
    <t>S2-1</t>
  </si>
  <si>
    <t>S2-2</t>
  </si>
  <si>
    <t>S2-3</t>
  </si>
  <si>
    <t>S3-1</t>
    <phoneticPr fontId="2"/>
  </si>
  <si>
    <t>S3-2</t>
  </si>
  <si>
    <t>「小杉陣屋町」</t>
    <phoneticPr fontId="10"/>
  </si>
  <si>
    <t>通過点他（「」は信号）</t>
    <rPh sb="8" eb="10">
      <t xml:space="preserve">シンゴウ </t>
    </rPh>
    <phoneticPr fontId="10"/>
  </si>
  <si>
    <t>Start 7-Eleven 川崎小杉陣屋町２丁目店</t>
    <phoneticPr fontId="2"/>
  </si>
  <si>
    <t>Start LAWSON 小杉陣屋町店</t>
  </si>
  <si>
    <t>Start FamilyMart 川崎宮内三丁目店</t>
  </si>
  <si>
    <t>「小杉十字路」</t>
    <phoneticPr fontId="10"/>
  </si>
  <si>
    <t>各Cue間の距離、総距離はCueNo.1を起点とする</t>
  </si>
  <si>
    <t>「山王前」50ｍ先の信号を右折。ルート参照。</t>
    <rPh sb="1" eb="4">
      <t>サンノウマエ</t>
    </rPh>
    <rPh sb="8" eb="9">
      <t>サキ</t>
    </rPh>
    <rPh sb="10" eb="12">
      <t>シンゴウ</t>
    </rPh>
    <rPh sb="13" eb="15">
      <t>ウセツ</t>
    </rPh>
    <rPh sb="19" eb="21">
      <t>サンショウ</t>
    </rPh>
    <phoneticPr fontId="5"/>
  </si>
  <si>
    <t>13-1</t>
    <phoneticPr fontId="10"/>
  </si>
  <si>
    <t>13-2</t>
    <phoneticPr fontId="10"/>
  </si>
  <si>
    <t>13-3</t>
    <phoneticPr fontId="10"/>
  </si>
  <si>
    <t>通過チェック：セブン‐イレブン 平塚北豊田店（右側）</t>
    <rPh sb="0" eb="2">
      <t>ツウカ</t>
    </rPh>
    <phoneticPr fontId="10"/>
  </si>
  <si>
    <t>通過チェック：デイリーヤマザキ 平塚北豊田店</t>
    <rPh sb="0" eb="2">
      <t>ツウカ</t>
    </rPh>
    <phoneticPr fontId="10"/>
  </si>
  <si>
    <t>通過チェック：セブン-イレブン 平塚岡崎店</t>
    <rPh sb="0" eb="2">
      <t>ツウカ</t>
    </rPh>
    <phoneticPr fontId="10"/>
  </si>
  <si>
    <t>通過チェック：ファミリーマート逗子渚橋店</t>
    <rPh sb="0" eb="2">
      <t>ツウカ</t>
    </rPh>
    <phoneticPr fontId="10"/>
  </si>
  <si>
    <t>通過チェック：ローソン 小田原浜町店（左側）〜裏から入る〜</t>
    <rPh sb="0" eb="2">
      <t xml:space="preserve">ツウカチェック </t>
    </rPh>
    <phoneticPr fontId="10"/>
  </si>
  <si>
    <t>進路</t>
    <rPh sb="0" eb="2">
      <t>シンロ</t>
    </rPh>
    <phoneticPr fontId="2"/>
  </si>
  <si>
    <t>右</t>
    <rPh sb="0" eb="1">
      <t>ミギ</t>
    </rPh>
    <phoneticPr fontId="2"/>
  </si>
  <si>
    <t>K409</t>
    <phoneticPr fontId="2"/>
  </si>
  <si>
    <t>「宮内」</t>
    <phoneticPr fontId="2"/>
  </si>
  <si>
    <t>直進</t>
    <rPh sb="0" eb="2">
      <t>チョクシン</t>
    </rPh>
    <phoneticPr fontId="2"/>
  </si>
  <si>
    <t>Start 7-Eleven 川崎宮内４丁目店</t>
    <phoneticPr fontId="2"/>
  </si>
  <si>
    <t>0.7km後にCueNo.1に合流し右折</t>
    <phoneticPr fontId="2"/>
  </si>
  <si>
    <t>0.8km後にCueNo.1に合流し右折</t>
  </si>
  <si>
    <t>0.4km後にCueNo.1に合流</t>
  </si>
  <si>
    <t>「西明寺」</t>
    <phoneticPr fontId="2"/>
  </si>
  <si>
    <t>2020BRM912東京200金太郎（昼）</t>
    <rPh sb="0" eb="1">
      <t>ヒル</t>
    </rPh>
    <phoneticPr fontId="2"/>
  </si>
  <si>
    <t>キューシートのレイアウト変更、補足追加修正等はご自身で行ってください。</t>
  </si>
  <si>
    <t>ブリーフィングで変更箇所をお知らせする場合もあります。出走前に指定のブリーフィングページをご確認ください。</t>
    <rPh sb="31" eb="33">
      <t>シテイ</t>
    </rPh>
    <phoneticPr fontId="2"/>
  </si>
  <si>
    <t>フィニッシュ後はリモートブルベカードのゴール受付フォームに入力されないと認定処理ができません。</t>
    <rPh sb="22" eb="24">
      <t>ウケツケ</t>
    </rPh>
    <rPh sb="29" eb="31">
      <t>ニュウリョク</t>
    </rPh>
    <phoneticPr fontId="2"/>
  </si>
  <si>
    <t>途中リタイヤされたら速やかにリモートブルベカードのDNS・DNF連絡フォームから連絡ください。</t>
    <rPh sb="32" eb="34">
      <t>レンラク</t>
    </rPh>
    <phoneticPr fontId="2"/>
  </si>
  <si>
    <t>スタート前までに必ずキューシートを理解してください、わかりにくい場合は参考地図をご覧ください。</t>
  </si>
  <si>
    <t>指定期間内にスタートもしくはゴール受付を行わない方、連絡のない方はDNS/DNFとします。</t>
    <rPh sb="0" eb="2">
      <t>シテイ</t>
    </rPh>
    <rPh sb="2" eb="4">
      <t>キカン</t>
    </rPh>
    <rPh sb="4" eb="5">
      <t>ナイ</t>
    </rPh>
    <rPh sb="17" eb="19">
      <t>ウケツケ</t>
    </rPh>
    <rPh sb="20" eb="21">
      <t>オコナ</t>
    </rPh>
    <phoneticPr fontId="2"/>
  </si>
  <si>
    <t>https://ridewithgps.com/routes/33898341?privacy_code=HlUC4asPcyKQyvZr</t>
    <phoneticPr fontId="10"/>
  </si>
  <si>
    <t>S4</t>
    <phoneticPr fontId="2"/>
  </si>
  <si>
    <t>新運用関連ページは必ずお読みください。</t>
    <rPh sb="0" eb="1">
      <t>シン</t>
    </rPh>
    <rPh sb="1" eb="3">
      <t>ウンヨウ</t>
    </rPh>
    <rPh sb="3" eb="5">
      <t>カンレン</t>
    </rPh>
    <rPh sb="9" eb="10">
      <t>カナラ</t>
    </rPh>
    <rPh sb="12" eb="13">
      <t>ヨ</t>
    </rPh>
    <phoneticPr fontId="2"/>
  </si>
  <si>
    <t>新運用BRMに使用するツールとスケジュール</t>
    <phoneticPr fontId="2"/>
  </si>
  <si>
    <t>https://randonneurs.tokyo/?page_id=12082</t>
    <phoneticPr fontId="2"/>
  </si>
  <si>
    <t>https://randonneurs.tokyo/?page_id=1726</t>
    <phoneticPr fontId="2"/>
  </si>
  <si>
    <t>ランドヌ東京ローカルルール</t>
    <phoneticPr fontId="2"/>
  </si>
  <si>
    <t>リモートブルベカード説明書</t>
    <phoneticPr fontId="2"/>
  </si>
  <si>
    <t>https://randonneurs.tokyo/?p=12133</t>
  </si>
  <si>
    <t>https://randonneurs.tokyo/?page_id=%2012031</t>
    <phoneticPr fontId="2"/>
  </si>
  <si>
    <t>上記リンク先（RideWithGPSのデータ）はあくまでも参考情報です。・地図の情報は最新のものではない場合があります。・ルートのデータについての質問は一切受け付けません。</t>
    <rPh sb="0" eb="2">
      <t>ジョウキ</t>
    </rPh>
    <rPh sb="5" eb="6">
      <t>サキ</t>
    </rPh>
    <rPh sb="29" eb="31">
      <t>サンコウ</t>
    </rPh>
    <rPh sb="31" eb="33">
      <t>ジョウホウ</t>
    </rPh>
    <phoneticPr fontId="2"/>
  </si>
  <si>
    <t>宣誓書</t>
    <phoneticPr fontId="2"/>
  </si>
  <si>
    <t>Open '20/9/12 00:00～Close 12:00
スタート受付：スタートのクローズ時間（12:00）までに行うこと。
1.レシートを取得
2.「フォトチェックフレーム」を含めて写真を撮影
3.リモートブルベカードから登録。</t>
    <rPh sb="36" eb="38">
      <t>ウケツケ</t>
    </rPh>
    <rPh sb="60" eb="61">
      <t>オコナ</t>
    </rPh>
    <rPh sb="98" eb="100">
      <t>サツエイ</t>
    </rPh>
    <rPh sb="115" eb="117">
      <t>トウロク</t>
    </rPh>
    <phoneticPr fontId="2"/>
  </si>
  <si>
    <t>Start 等々力緑地/とどろきアリーナ周辺コンビニ
StartはNo.S1～4のいずれかのコンビニとすること
以下、PC及びFinish時間は6:00スタートを前提とした時間とするため、実際のスタート時間に応じて各自にて加減算すること</t>
    <phoneticPr fontId="2"/>
  </si>
  <si>
    <t>通過チェック　足柄城址　折り返し</t>
    <rPh sb="7" eb="9">
      <t>アシガラ</t>
    </rPh>
    <rPh sb="9" eb="11">
      <t>ジョウシ</t>
    </rPh>
    <phoneticPr fontId="2"/>
  </si>
  <si>
    <r>
      <t>レシートを取得し、「フォトチェックフレーム」を含めて写真を撮る。</t>
    </r>
    <r>
      <rPr>
        <b/>
        <sz val="9"/>
        <rFont val="メイリオ"/>
        <family val="3"/>
        <charset val="128"/>
      </rPr>
      <t>レシートのタイムスタンプが写真で認識できること。
～Close　19:30(6:00スタートの場合)
認定受付はリモートブルベカードから</t>
    </r>
    <r>
      <rPr>
        <b/>
        <sz val="9"/>
        <color rgb="FFFF0000"/>
        <rFont val="メイリオ"/>
        <family val="2"/>
        <charset val="128"/>
      </rPr>
      <t>9/13 AM02:30</t>
    </r>
    <r>
      <rPr>
        <b/>
        <sz val="9"/>
        <rFont val="メイリオ"/>
        <family val="3"/>
        <charset val="128"/>
      </rPr>
      <t>までに登録すること</t>
    </r>
    <rPh sb="5" eb="7">
      <t>シュトク</t>
    </rPh>
    <rPh sb="45" eb="47">
      <t>シャシン</t>
    </rPh>
    <rPh sb="48" eb="50">
      <t>ニンシキ</t>
    </rPh>
    <phoneticPr fontId="10"/>
  </si>
  <si>
    <r>
      <rPr>
        <sz val="9"/>
        <color rgb="FFFF0000"/>
        <rFont val="メイリオ"/>
        <family val="2"/>
        <charset val="128"/>
      </rPr>
      <t>「足利城址」の石碑を</t>
    </r>
    <r>
      <rPr>
        <sz val="9"/>
        <rFont val="メイリオ"/>
        <family val="3"/>
        <charset val="128"/>
      </rPr>
      <t>「フォトチェックフレーム」を含めて写真を撮ること。通過時間は不問。</t>
    </r>
    <rPh sb="1" eb="3">
      <t xml:space="preserve">アシカガジョウシ </t>
    </rPh>
    <rPh sb="3" eb="5">
      <t xml:space="preserve">ジョウシ </t>
    </rPh>
    <rPh sb="7" eb="9">
      <t xml:space="preserve">セキヒ </t>
    </rPh>
    <phoneticPr fontId="10"/>
  </si>
  <si>
    <r>
      <t xml:space="preserve">13-1～3いずれかで可とする
</t>
    </r>
    <r>
      <rPr>
        <sz val="9"/>
        <color rgb="FFFF0000"/>
        <rFont val="メイリオ"/>
        <family val="2"/>
        <charset val="128"/>
      </rPr>
      <t>レシート、店名の表示等「フォトチェックフレーム」を含めて写真を撮ること。通過時間は不問。</t>
    </r>
    <rPh sb="21" eb="23">
      <t xml:space="preserve">テンメイ </t>
    </rPh>
    <rPh sb="24" eb="26">
      <t xml:space="preserve">ヒョウジトウ </t>
    </rPh>
    <rPh sb="26" eb="27">
      <t xml:space="preserve">トウ </t>
    </rPh>
    <phoneticPr fontId="10"/>
  </si>
  <si>
    <t>レシート、店名の表示等「フォトチェックフレーム」を含めて写真を撮ること。通過時間は不問。</t>
    <rPh sb="13" eb="15">
      <t xml:space="preserve">シテイサレタ </t>
    </rPh>
    <rPh sb="28" eb="30">
      <t>ショウヒョウ</t>
    </rPh>
    <phoneticPr fontId="10"/>
  </si>
  <si>
    <t>Ver.6.2-3</t>
    <phoneticPr fontId="2"/>
  </si>
  <si>
    <t>撮影例</t>
    <rPh sb="0" eb="3">
      <t xml:space="preserve">サツエイレイ </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</si>
</sst>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
    <numFmt numFmtId="177" formatCode="0.0;_吀"/>
    <numFmt numFmtId="178" formatCode="0.0_ "/>
  </numFmts>
  <fonts count="18">
    <font>
      <sz val="10"/>
      <name val="ＭＳ Ｐゴシック"/>
      <charset val="128"/>
    </font>
    <font>
      <u/>
      <sz val="10"/>
      <color indexed="12"/>
      <name val="ＭＳ Ｐゴシック"/>
      <family val="3"/>
      <charset val="128"/>
    </font>
    <font>
      <sz val="6"/>
      <name val="ＭＳ Ｐゴシック"/>
      <family val="3"/>
      <charset val="128"/>
    </font>
    <font>
      <sz val="11"/>
      <name val="ＭＳ Ｐゴシック"/>
      <family val="3"/>
      <charset val="128"/>
    </font>
    <font>
      <sz val="11"/>
      <color indexed="8"/>
      <name val="ＭＳ Ｐゴシック"/>
      <family val="3"/>
      <charset val="128"/>
    </font>
    <font>
      <sz val="12"/>
      <name val="メイリオ"/>
      <family val="3"/>
      <charset val="128"/>
    </font>
    <font>
      <sz val="12"/>
      <name val="ＭＳ Ｐゴシック"/>
      <family val="2"/>
      <charset val="128"/>
    </font>
    <font>
      <sz val="12"/>
      <color theme="1"/>
      <name val="メイリオ"/>
      <family val="3"/>
      <charset val="128"/>
    </font>
    <font>
      <u/>
      <sz val="12"/>
      <name val="ＭＳ Ｐゴシック"/>
      <family val="3"/>
      <charset val="128"/>
    </font>
    <font>
      <sz val="12"/>
      <color rgb="FFFF0000"/>
      <name val="メイリオ"/>
      <family val="2"/>
      <charset val="128"/>
    </font>
    <font>
      <sz val="6"/>
      <name val="ＭＳ Ｐゴシック"/>
      <family val="2"/>
      <charset val="128"/>
    </font>
    <font>
      <sz val="9"/>
      <name val="Arial"/>
      <family val="2"/>
    </font>
    <font>
      <sz val="9"/>
      <name val="メイリオ"/>
      <family val="3"/>
      <charset val="128"/>
    </font>
    <font>
      <u/>
      <sz val="9"/>
      <name val="ＭＳ Ｐゴシック"/>
      <family val="3"/>
      <charset val="128"/>
    </font>
    <font>
      <b/>
      <sz val="9"/>
      <name val="メイリオ"/>
      <family val="3"/>
      <charset val="128"/>
    </font>
    <font>
      <sz val="9"/>
      <color rgb="FFFF0000"/>
      <name val="メイリオ"/>
      <family val="2"/>
      <charset val="128"/>
    </font>
    <font>
      <sz val="9"/>
      <name val="メイリオ"/>
      <family val="2"/>
      <charset val="128"/>
    </font>
    <font>
      <b/>
      <sz val="9"/>
      <color rgb="FFFF0000"/>
      <name val="メイリオ"/>
      <family val="2"/>
      <charset val="128"/>
    </font>
  </fonts>
  <fills count="8">
    <fill>
      <patternFill patternType="none"/>
    </fill>
    <fill>
      <patternFill patternType="gray125"/>
    </fill>
    <fill>
      <patternFill patternType="solid">
        <fgColor indexed="13"/>
        <bgColor indexed="34"/>
      </patternFill>
    </fill>
    <fill>
      <patternFill patternType="solid">
        <fgColor theme="0" tint="-0.249977111117893"/>
        <bgColor indexed="64"/>
      </patternFill>
    </fill>
    <fill>
      <patternFill patternType="solid">
        <fgColor rgb="FFFFFF00"/>
        <bgColor indexed="34"/>
      </patternFill>
    </fill>
    <fill>
      <patternFill patternType="solid">
        <fgColor rgb="FFFFFF00"/>
        <bgColor indexed="64"/>
      </patternFill>
    </fill>
    <fill>
      <patternFill patternType="solid">
        <fgColor indexed="13"/>
        <bgColor indexed="64"/>
      </patternFill>
    </fill>
    <fill>
      <patternFill patternType="solid">
        <fgColor theme="0"/>
        <bgColor indexed="64"/>
      </patternFill>
    </fill>
  </fills>
  <borders count="15">
    <border>
      <left/>
      <right/>
      <top/>
      <bottom/>
      <diagonal/>
    </border>
    <border>
      <left style="thin">
        <color auto="1"/>
      </left>
      <right style="thin">
        <color auto="1"/>
      </right>
      <top style="thin">
        <color auto="1"/>
      </top>
      <bottom style="thin">
        <color auto="1"/>
      </bottom>
      <diagonal/>
    </border>
    <border>
      <left/>
      <right style="hair">
        <color indexed="8"/>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double">
        <color indexed="64"/>
      </top>
      <bottom style="double">
        <color indexed="64"/>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indexed="64"/>
      </left>
      <right style="thin">
        <color indexed="64"/>
      </right>
      <top/>
      <bottom/>
      <diagonal/>
    </border>
  </borders>
  <cellStyleXfs count="5">
    <xf numFmtId="0" fontId="0" fillId="0" borderId="0"/>
    <xf numFmtId="0" fontId="4" fillId="0" borderId="0">
      <alignment vertical="center"/>
    </xf>
    <xf numFmtId="0" fontId="1" fillId="0" borderId="0" applyNumberFormat="0" applyFill="0" applyBorder="0" applyAlignment="0" applyProtection="0"/>
    <xf numFmtId="0" fontId="3" fillId="0" borderId="0">
      <alignment vertical="center"/>
    </xf>
    <xf numFmtId="0" fontId="3" fillId="0" borderId="0">
      <alignment vertical="center"/>
    </xf>
  </cellStyleXfs>
  <cellXfs count="108">
    <xf numFmtId="0" fontId="0" fillId="0" borderId="0" xfId="0"/>
    <xf numFmtId="0" fontId="5" fillId="0" borderId="0" xfId="0" applyFont="1" applyAlignment="1">
      <alignment horizontal="left" vertical="top"/>
    </xf>
    <xf numFmtId="176" fontId="5" fillId="0" borderId="0" xfId="0" applyNumberFormat="1" applyFont="1" applyAlignment="1">
      <alignment horizontal="left" vertical="top"/>
    </xf>
    <xf numFmtId="0" fontId="5" fillId="0" borderId="0" xfId="0" applyFont="1" applyAlignment="1">
      <alignment horizontal="left" vertical="top" wrapText="1"/>
    </xf>
    <xf numFmtId="0" fontId="5" fillId="3" borderId="1" xfId="0" applyFont="1" applyFill="1" applyBorder="1" applyAlignment="1">
      <alignment horizontal="center" vertical="top"/>
    </xf>
    <xf numFmtId="176" fontId="5" fillId="3" borderId="1" xfId="0" applyNumberFormat="1" applyFont="1" applyFill="1" applyBorder="1" applyAlignment="1">
      <alignment horizontal="center" vertical="top"/>
    </xf>
    <xf numFmtId="0" fontId="5" fillId="3" borderId="1" xfId="0" applyFont="1" applyFill="1" applyBorder="1" applyAlignment="1">
      <alignment horizontal="centerContinuous" vertical="top"/>
    </xf>
    <xf numFmtId="0" fontId="5" fillId="3" borderId="1" xfId="0" applyFont="1" applyFill="1" applyBorder="1" applyAlignment="1">
      <alignment horizontal="left" vertical="top" wrapText="1"/>
    </xf>
    <xf numFmtId="0" fontId="5" fillId="2" borderId="1" xfId="0" applyFont="1" applyFill="1" applyBorder="1" applyAlignment="1">
      <alignment horizontal="center" vertical="top"/>
    </xf>
    <xf numFmtId="176" fontId="5" fillId="2" borderId="1" xfId="0" applyNumberFormat="1" applyFont="1" applyFill="1" applyBorder="1" applyAlignment="1">
      <alignment horizontal="center" vertical="top"/>
    </xf>
    <xf numFmtId="0" fontId="5" fillId="2" borderId="1" xfId="3" applyFont="1" applyFill="1" applyBorder="1" applyAlignment="1">
      <alignment horizontal="left" vertical="top" wrapText="1"/>
    </xf>
    <xf numFmtId="0" fontId="5" fillId="2" borderId="1" xfId="0" applyFont="1" applyFill="1" applyBorder="1" applyAlignment="1">
      <alignment horizontal="left" vertical="top" wrapText="1"/>
    </xf>
    <xf numFmtId="0" fontId="5" fillId="0" borderId="1" xfId="0" applyFont="1" applyBorder="1" applyAlignment="1">
      <alignment horizontal="center" vertical="top"/>
    </xf>
    <xf numFmtId="176" fontId="5" fillId="0" borderId="1" xfId="0" applyNumberFormat="1" applyFont="1" applyBorder="1" applyAlignment="1">
      <alignment horizontal="center" vertical="top"/>
    </xf>
    <xf numFmtId="0" fontId="5" fillId="0" borderId="3" xfId="0" applyFont="1" applyBorder="1" applyAlignment="1">
      <alignment horizontal="center" vertical="top"/>
    </xf>
    <xf numFmtId="0" fontId="5" fillId="0" borderId="4" xfId="0" applyFont="1" applyBorder="1" applyAlignment="1">
      <alignment horizontal="center" vertical="top"/>
    </xf>
    <xf numFmtId="0" fontId="5" fillId="0" borderId="1" xfId="0" applyFont="1" applyBorder="1" applyAlignment="1">
      <alignment horizontal="left" vertical="top" wrapText="1"/>
    </xf>
    <xf numFmtId="0" fontId="5" fillId="4" borderId="1" xfId="0" applyFont="1" applyFill="1" applyBorder="1" applyAlignment="1">
      <alignment horizontal="center" vertical="top"/>
    </xf>
    <xf numFmtId="176" fontId="5" fillId="4" borderId="1" xfId="0" applyNumberFormat="1" applyFont="1" applyFill="1" applyBorder="1" applyAlignment="1">
      <alignment horizontal="center" vertical="top"/>
    </xf>
    <xf numFmtId="176" fontId="5" fillId="5" borderId="1" xfId="0" applyNumberFormat="1" applyFont="1" applyFill="1" applyBorder="1" applyAlignment="1">
      <alignment horizontal="center" vertical="top"/>
    </xf>
    <xf numFmtId="0" fontId="5" fillId="5" borderId="3" xfId="0" applyFont="1" applyFill="1" applyBorder="1" applyAlignment="1">
      <alignment horizontal="center" vertical="top"/>
    </xf>
    <xf numFmtId="0" fontId="5" fillId="5" borderId="4" xfId="0" applyFont="1" applyFill="1" applyBorder="1" applyAlignment="1">
      <alignment horizontal="center" vertical="top"/>
    </xf>
    <xf numFmtId="0" fontId="5" fillId="4" borderId="1" xfId="0" applyFont="1" applyFill="1" applyBorder="1" applyAlignment="1">
      <alignment horizontal="left" vertical="top" wrapText="1"/>
    </xf>
    <xf numFmtId="0" fontId="6" fillId="0" borderId="1" xfId="0" applyFont="1" applyBorder="1" applyAlignment="1">
      <alignment horizontal="left" vertical="top" wrapText="1"/>
    </xf>
    <xf numFmtId="0" fontId="5" fillId="5" borderId="1" xfId="0" applyFont="1" applyFill="1" applyBorder="1" applyAlignment="1">
      <alignment horizontal="center" vertical="top"/>
    </xf>
    <xf numFmtId="0" fontId="5" fillId="4" borderId="3" xfId="0" applyFont="1" applyFill="1" applyBorder="1" applyAlignment="1">
      <alignment horizontal="center" vertical="top"/>
    </xf>
    <xf numFmtId="0" fontId="5" fillId="5" borderId="1" xfId="0" applyFont="1" applyFill="1" applyBorder="1" applyAlignment="1">
      <alignment horizontal="left" vertical="top" wrapText="1"/>
    </xf>
    <xf numFmtId="0" fontId="5" fillId="0" borderId="0" xfId="0" applyFont="1" applyAlignment="1">
      <alignment horizontal="center" vertical="top"/>
    </xf>
    <xf numFmtId="176" fontId="5" fillId="0" borderId="0" xfId="0" applyNumberFormat="1" applyFont="1" applyAlignment="1">
      <alignment horizontal="center" vertical="top"/>
    </xf>
    <xf numFmtId="0" fontId="7" fillId="0" borderId="0" xfId="4" applyFont="1" applyAlignment="1">
      <alignment horizontal="left" vertical="top"/>
    </xf>
    <xf numFmtId="0" fontId="5" fillId="0" borderId="0" xfId="4" applyFont="1" applyAlignment="1">
      <alignment horizontal="left" vertical="top"/>
    </xf>
    <xf numFmtId="0" fontId="5" fillId="0" borderId="0" xfId="1" applyFont="1" applyAlignment="1">
      <alignment horizontal="left" vertical="top"/>
    </xf>
    <xf numFmtId="0" fontId="8" fillId="0" borderId="0" xfId="2" applyFont="1" applyAlignment="1">
      <alignment horizontal="left" vertical="top"/>
    </xf>
    <xf numFmtId="0" fontId="8" fillId="0" borderId="2" xfId="2" applyFont="1" applyBorder="1" applyAlignment="1">
      <alignment horizontal="left" vertical="top"/>
    </xf>
    <xf numFmtId="0" fontId="5" fillId="0" borderId="0" xfId="0" applyFont="1" applyAlignment="1">
      <alignment horizontal="right" vertical="top" wrapText="1"/>
    </xf>
    <xf numFmtId="0" fontId="9" fillId="0" borderId="3" xfId="0" applyFont="1" applyBorder="1" applyAlignment="1">
      <alignment horizontal="center" vertical="top"/>
    </xf>
    <xf numFmtId="0" fontId="9" fillId="0" borderId="0" xfId="0" applyFont="1" applyAlignment="1">
      <alignment horizontal="left" vertical="top"/>
    </xf>
    <xf numFmtId="0" fontId="11" fillId="0" borderId="0" xfId="0" applyFont="1" applyAlignment="1">
      <alignment vertical="center"/>
    </xf>
    <xf numFmtId="0" fontId="11" fillId="0" borderId="0" xfId="0" applyFont="1" applyAlignment="1">
      <alignment horizontal="left" vertical="center"/>
    </xf>
    <xf numFmtId="0" fontId="12" fillId="0" borderId="0" xfId="0" applyFont="1" applyAlignment="1">
      <alignment vertical="center"/>
    </xf>
    <xf numFmtId="176" fontId="12" fillId="0" borderId="0" xfId="0" applyNumberFormat="1" applyFont="1" applyAlignment="1">
      <alignment vertical="center"/>
    </xf>
    <xf numFmtId="0" fontId="12" fillId="0" borderId="0" xfId="0" applyFont="1" applyAlignment="1">
      <alignment horizontal="center" vertical="center"/>
    </xf>
    <xf numFmtId="0" fontId="12" fillId="0" borderId="0" xfId="0" applyFont="1" applyAlignment="1">
      <alignment horizontal="right" vertical="center"/>
    </xf>
    <xf numFmtId="0" fontId="12" fillId="3" borderId="1" xfId="0" applyFont="1" applyFill="1" applyBorder="1" applyAlignment="1">
      <alignment horizontal="center" vertical="center" wrapText="1"/>
    </xf>
    <xf numFmtId="176" fontId="12" fillId="3" borderId="1" xfId="0" applyNumberFormat="1" applyFont="1" applyFill="1" applyBorder="1" applyAlignment="1">
      <alignment horizontal="center" vertical="center" wrapText="1"/>
    </xf>
    <xf numFmtId="0" fontId="13" fillId="0" borderId="0" xfId="2" applyFont="1" applyAlignment="1">
      <alignment vertical="center"/>
    </xf>
    <xf numFmtId="0" fontId="12" fillId="0" borderId="0" xfId="0" applyFont="1" applyAlignment="1">
      <alignment vertical="center" wrapText="1"/>
    </xf>
    <xf numFmtId="0" fontId="12" fillId="6" borderId="5" xfId="3" applyFont="1" applyFill="1" applyBorder="1" applyAlignment="1">
      <alignment horizontal="right" vertical="center"/>
    </xf>
    <xf numFmtId="178" fontId="12" fillId="6" borderId="5" xfId="3" applyNumberFormat="1" applyFont="1" applyFill="1" applyBorder="1" applyAlignment="1">
      <alignment horizontal="center" vertical="center"/>
    </xf>
    <xf numFmtId="177" fontId="12" fillId="6" borderId="5" xfId="3" applyNumberFormat="1" applyFont="1" applyFill="1" applyBorder="1" applyAlignment="1">
      <alignment horizontal="center" vertical="center"/>
    </xf>
    <xf numFmtId="0" fontId="12" fillId="6" borderId="5" xfId="3" applyFont="1" applyFill="1" applyBorder="1" applyAlignment="1">
      <alignment horizontal="center" vertical="center"/>
    </xf>
    <xf numFmtId="176" fontId="12" fillId="6" borderId="5" xfId="3" applyNumberFormat="1" applyFont="1" applyFill="1" applyBorder="1" applyAlignment="1">
      <alignment horizontal="center" vertical="center"/>
    </xf>
    <xf numFmtId="0" fontId="12" fillId="6" borderId="5" xfId="3" applyFont="1" applyFill="1" applyBorder="1" applyAlignment="1">
      <alignment horizontal="left" vertical="center" wrapText="1"/>
    </xf>
    <xf numFmtId="0" fontId="12" fillId="5" borderId="5" xfId="3" applyFont="1" applyFill="1" applyBorder="1" applyAlignment="1">
      <alignment horizontal="left" vertical="center" wrapText="1"/>
    </xf>
    <xf numFmtId="0" fontId="12" fillId="6" borderId="6" xfId="3" applyFont="1" applyFill="1" applyBorder="1" applyAlignment="1">
      <alignment horizontal="center" vertical="center"/>
    </xf>
    <xf numFmtId="178" fontId="12" fillId="6" borderId="6" xfId="3" applyNumberFormat="1" applyFont="1" applyFill="1" applyBorder="1" applyAlignment="1">
      <alignment horizontal="center" vertical="center"/>
    </xf>
    <xf numFmtId="177" fontId="12" fillId="6" borderId="6" xfId="3" applyNumberFormat="1" applyFont="1" applyFill="1" applyBorder="1" applyAlignment="1">
      <alignment horizontal="center" vertical="center"/>
    </xf>
    <xf numFmtId="176" fontId="12" fillId="6" borderId="6" xfId="3" applyNumberFormat="1" applyFont="1" applyFill="1" applyBorder="1" applyAlignment="1">
      <alignment horizontal="center" vertical="center"/>
    </xf>
    <xf numFmtId="0" fontId="12" fillId="6" borderId="6" xfId="3" applyFont="1" applyFill="1" applyBorder="1" applyAlignment="1">
      <alignment horizontal="left" vertical="center" wrapText="1"/>
    </xf>
    <xf numFmtId="0" fontId="12" fillId="5" borderId="6" xfId="3" applyFont="1" applyFill="1" applyBorder="1" applyAlignment="1">
      <alignment horizontal="left" vertical="center" wrapText="1"/>
    </xf>
    <xf numFmtId="0" fontId="12" fillId="0" borderId="5" xfId="0" applyFont="1" applyBorder="1" applyAlignment="1">
      <alignment vertical="center"/>
    </xf>
    <xf numFmtId="0" fontId="12" fillId="7" borderId="7" xfId="3" applyFont="1" applyFill="1" applyBorder="1" applyAlignment="1">
      <alignment horizontal="center" vertical="center"/>
    </xf>
    <xf numFmtId="178" fontId="12" fillId="7" borderId="7" xfId="3" applyNumberFormat="1" applyFont="1" applyFill="1" applyBorder="1" applyAlignment="1">
      <alignment horizontal="center" vertical="center"/>
    </xf>
    <xf numFmtId="177" fontId="12" fillId="7" borderId="7" xfId="3" applyNumberFormat="1" applyFont="1" applyFill="1" applyBorder="1" applyAlignment="1">
      <alignment horizontal="center" vertical="center"/>
    </xf>
    <xf numFmtId="176" fontId="12" fillId="7" borderId="7" xfId="3" applyNumberFormat="1" applyFont="1" applyFill="1" applyBorder="1" applyAlignment="1">
      <alignment horizontal="center" vertical="center"/>
    </xf>
    <xf numFmtId="0" fontId="12" fillId="7" borderId="7" xfId="3" applyFont="1" applyFill="1" applyBorder="1" applyAlignment="1">
      <alignment horizontal="left" vertical="center"/>
    </xf>
    <xf numFmtId="0" fontId="12" fillId="7" borderId="7" xfId="3" applyFont="1" applyFill="1" applyBorder="1" applyAlignment="1">
      <alignment horizontal="left" vertical="center" wrapText="1"/>
    </xf>
    <xf numFmtId="0" fontId="12" fillId="0" borderId="14" xfId="0" applyFont="1" applyBorder="1" applyAlignment="1">
      <alignment vertical="center"/>
    </xf>
    <xf numFmtId="0" fontId="12" fillId="6" borderId="8" xfId="3" applyFont="1" applyFill="1" applyBorder="1" applyAlignment="1">
      <alignment horizontal="center" vertical="center"/>
    </xf>
    <xf numFmtId="178" fontId="12" fillId="6" borderId="8" xfId="3" applyNumberFormat="1" applyFont="1" applyFill="1" applyBorder="1" applyAlignment="1">
      <alignment horizontal="center" vertical="center"/>
    </xf>
    <xf numFmtId="177" fontId="12" fillId="6" borderId="8" xfId="3" applyNumberFormat="1" applyFont="1" applyFill="1" applyBorder="1" applyAlignment="1">
      <alignment horizontal="center" vertical="center"/>
    </xf>
    <xf numFmtId="176" fontId="12" fillId="6" borderId="8" xfId="3" applyNumberFormat="1" applyFont="1" applyFill="1" applyBorder="1" applyAlignment="1">
      <alignment horizontal="center" vertical="center"/>
    </xf>
    <xf numFmtId="0" fontId="12" fillId="6" borderId="8" xfId="3" applyFont="1" applyFill="1" applyBorder="1" applyAlignment="1">
      <alignment horizontal="left" vertical="center"/>
    </xf>
    <xf numFmtId="0" fontId="12" fillId="5" borderId="8" xfId="3" applyFont="1" applyFill="1" applyBorder="1" applyAlignment="1">
      <alignment horizontal="left" vertical="center" wrapText="1"/>
    </xf>
    <xf numFmtId="0" fontId="12" fillId="7" borderId="9" xfId="3" applyFont="1" applyFill="1" applyBorder="1" applyAlignment="1">
      <alignment horizontal="center" vertical="center"/>
    </xf>
    <xf numFmtId="178" fontId="12" fillId="7" borderId="9" xfId="3" applyNumberFormat="1" applyFont="1" applyFill="1" applyBorder="1" applyAlignment="1">
      <alignment horizontal="center" vertical="center"/>
    </xf>
    <xf numFmtId="177" fontId="12" fillId="7" borderId="9" xfId="3" applyNumberFormat="1" applyFont="1" applyFill="1" applyBorder="1" applyAlignment="1">
      <alignment horizontal="center" vertical="center"/>
    </xf>
    <xf numFmtId="176" fontId="12" fillId="7" borderId="9" xfId="3" applyNumberFormat="1" applyFont="1" applyFill="1" applyBorder="1" applyAlignment="1">
      <alignment horizontal="center" vertical="center"/>
    </xf>
    <xf numFmtId="0" fontId="12" fillId="7" borderId="9" xfId="3" applyFont="1" applyFill="1" applyBorder="1" applyAlignment="1">
      <alignment horizontal="left" vertical="center"/>
    </xf>
    <xf numFmtId="0" fontId="12" fillId="7" borderId="9" xfId="3" applyFont="1" applyFill="1" applyBorder="1" applyAlignment="1">
      <alignment horizontal="left" vertical="center" wrapText="1"/>
    </xf>
    <xf numFmtId="0" fontId="13" fillId="0" borderId="14" xfId="2" applyFont="1" applyBorder="1" applyAlignment="1">
      <alignment vertical="center"/>
    </xf>
    <xf numFmtId="0" fontId="12" fillId="6" borderId="6" xfId="3" applyFont="1" applyFill="1" applyBorder="1" applyAlignment="1">
      <alignment horizontal="left" vertical="center"/>
    </xf>
    <xf numFmtId="0" fontId="12" fillId="6" borderId="10" xfId="3" applyFont="1" applyFill="1" applyBorder="1" applyAlignment="1">
      <alignment horizontal="center" vertical="center"/>
    </xf>
    <xf numFmtId="178" fontId="12" fillId="6" borderId="10" xfId="3" applyNumberFormat="1" applyFont="1" applyFill="1" applyBorder="1" applyAlignment="1">
      <alignment horizontal="center" vertical="center"/>
    </xf>
    <xf numFmtId="177" fontId="12" fillId="6" borderId="10" xfId="3" applyNumberFormat="1" applyFont="1" applyFill="1" applyBorder="1" applyAlignment="1">
      <alignment horizontal="center" vertical="center"/>
    </xf>
    <xf numFmtId="176" fontId="12" fillId="6" borderId="10" xfId="3" applyNumberFormat="1" applyFont="1" applyFill="1" applyBorder="1" applyAlignment="1">
      <alignment horizontal="center" vertical="center"/>
    </xf>
    <xf numFmtId="0" fontId="12" fillId="6" borderId="10" xfId="3" applyFont="1" applyFill="1" applyBorder="1" applyAlignment="1">
      <alignment horizontal="left" vertical="center" wrapText="1"/>
    </xf>
    <xf numFmtId="0" fontId="12" fillId="5" borderId="10" xfId="3" applyFont="1" applyFill="1" applyBorder="1" applyAlignment="1">
      <alignment horizontal="left" vertical="center" wrapText="1"/>
    </xf>
    <xf numFmtId="0" fontId="13" fillId="0" borderId="14" xfId="2" applyFont="1" applyBorder="1"/>
    <xf numFmtId="0" fontId="12" fillId="5" borderId="1" xfId="0" applyFont="1" applyFill="1" applyBorder="1" applyAlignment="1">
      <alignment vertical="center" wrapText="1"/>
    </xf>
    <xf numFmtId="176" fontId="12" fillId="5" borderId="1" xfId="0" applyNumberFormat="1" applyFont="1" applyFill="1" applyBorder="1" applyAlignment="1">
      <alignment vertical="center" wrapText="1"/>
    </xf>
    <xf numFmtId="0" fontId="12" fillId="5" borderId="3" xfId="0" applyFont="1" applyFill="1" applyBorder="1" applyAlignment="1">
      <alignment horizontal="center" vertical="center" wrapText="1"/>
    </xf>
    <xf numFmtId="0" fontId="12" fillId="5" borderId="3" xfId="0" applyFont="1" applyFill="1" applyBorder="1" applyAlignment="1">
      <alignment vertical="center" wrapText="1"/>
    </xf>
    <xf numFmtId="0" fontId="12" fillId="0" borderId="1" xfId="0" applyFont="1" applyBorder="1" applyAlignment="1">
      <alignment vertical="center" wrapText="1"/>
    </xf>
    <xf numFmtId="176" fontId="12" fillId="0" borderId="1" xfId="0" applyNumberFormat="1" applyFont="1" applyBorder="1" applyAlignment="1">
      <alignment vertical="center" wrapText="1"/>
    </xf>
    <xf numFmtId="0" fontId="12" fillId="0" borderId="3" xfId="0" applyFont="1" applyBorder="1" applyAlignment="1">
      <alignment horizontal="center" vertical="center" wrapText="1"/>
    </xf>
    <xf numFmtId="0" fontId="12" fillId="0" borderId="3" xfId="0" applyFont="1" applyBorder="1" applyAlignment="1">
      <alignment vertical="center" wrapText="1"/>
    </xf>
    <xf numFmtId="0" fontId="13" fillId="0" borderId="8" xfId="2" applyFont="1" applyBorder="1" applyAlignment="1">
      <alignment vertical="center"/>
    </xf>
    <xf numFmtId="0" fontId="12" fillId="5" borderId="1" xfId="0" quotePrefix="1" applyFont="1" applyFill="1" applyBorder="1" applyAlignment="1">
      <alignment vertical="center" wrapText="1"/>
    </xf>
    <xf numFmtId="0" fontId="12" fillId="5" borderId="9" xfId="0" applyFont="1" applyFill="1" applyBorder="1" applyAlignment="1">
      <alignment vertical="center" wrapText="1"/>
    </xf>
    <xf numFmtId="0" fontId="12" fillId="0" borderId="0" xfId="1" applyFont="1">
      <alignment vertical="center"/>
    </xf>
    <xf numFmtId="176" fontId="12" fillId="0" borderId="0" xfId="0" applyNumberFormat="1" applyFont="1" applyAlignment="1">
      <alignment vertical="center" wrapText="1"/>
    </xf>
    <xf numFmtId="0" fontId="12" fillId="0" borderId="0" xfId="0" applyFont="1" applyAlignment="1">
      <alignment horizontal="center" vertical="center" wrapText="1"/>
    </xf>
    <xf numFmtId="0" fontId="16" fillId="5" borderId="1" xfId="0" applyFont="1" applyFill="1" applyBorder="1" applyAlignment="1">
      <alignment vertical="center" wrapText="1"/>
    </xf>
    <xf numFmtId="0" fontId="15" fillId="5" borderId="1" xfId="0" applyFont="1" applyFill="1" applyBorder="1" applyAlignment="1">
      <alignment vertical="center" wrapText="1"/>
    </xf>
    <xf numFmtId="0" fontId="12" fillId="5" borderId="11" xfId="0" applyFont="1" applyFill="1" applyBorder="1" applyAlignment="1">
      <alignment horizontal="left" vertical="center" wrapText="1"/>
    </xf>
    <xf numFmtId="0" fontId="12" fillId="5" borderId="12" xfId="0" applyFont="1" applyFill="1" applyBorder="1" applyAlignment="1">
      <alignment horizontal="left" vertical="center" wrapText="1"/>
    </xf>
    <xf numFmtId="0" fontId="12" fillId="5" borderId="13" xfId="0" applyFont="1" applyFill="1" applyBorder="1" applyAlignment="1">
      <alignment horizontal="left" vertical="center" wrapText="1"/>
    </xf>
  </cellXfs>
  <cellStyles count="5">
    <cellStyle name="Excel Built-in Normal" xfId="1" xr:uid="{00000000-0005-0000-0000-000000000000}"/>
    <cellStyle name="ハイパーリンク" xfId="2" builtinId="8"/>
    <cellStyle name="標準" xfId="0" builtinId="0"/>
    <cellStyle name="標準 2" xfId="3" xr:uid="{00000000-0005-0000-0000-000003000000}"/>
    <cellStyle name="標準 2 2" xfId="4" xr:uid="{00000000-0005-0000-0000-000004000000}"/>
  </cellStyles>
  <dxfs count="0"/>
  <tableStyles count="0" defaultTableStyle="TableStyleMedium2" defaultPivotStyle="PivotStyleLight16"/>
  <colors>
    <indexedColors>
      <rgbColor rgb="00000000"/>
      <rgbColor rgb="00FFFFFF"/>
      <rgbColor rgb="00DD0806"/>
      <rgbColor rgb="001FB714"/>
      <rgbColor rgb="000000D4"/>
      <rgbColor rgb="00FCF305"/>
      <rgbColor rgb="00F20884"/>
      <rgbColor rgb="0000ABEA"/>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DD0806"/>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8</xdr:col>
      <xdr:colOff>70259</xdr:colOff>
      <xdr:row>34</xdr:row>
      <xdr:rowOff>446435</xdr:rowOff>
    </xdr:from>
    <xdr:to>
      <xdr:col>9</xdr:col>
      <xdr:colOff>1180506</xdr:colOff>
      <xdr:row>39</xdr:row>
      <xdr:rowOff>324438</xdr:rowOff>
    </xdr:to>
    <xdr:pic>
      <xdr:nvPicPr>
        <xdr:cNvPr id="2" name="図 1">
          <a:extLst>
            <a:ext uri="{FF2B5EF4-FFF2-40B4-BE49-F238E27FC236}">
              <a16:creationId xmlns:a16="http://schemas.microsoft.com/office/drawing/2014/main" id="{74CFD58A-4254-BF4E-A1F3-BE8E21BC7DB5}"/>
            </a:ext>
          </a:extLst>
        </xdr:cNvPr>
        <xdr:cNvPicPr>
          <a:picLocks noChangeAspect="1"/>
        </xdr:cNvPicPr>
      </xdr:nvPicPr>
      <xdr:blipFill>
        <a:blip xmlns:r="http://schemas.openxmlformats.org/officeDocument/2006/relationships" r:embed="rId1"/>
        <a:stretch>
          <a:fillRect/>
        </a:stretch>
      </xdr:blipFill>
      <xdr:spPr>
        <a:xfrm rot="5400000">
          <a:off x="10851461" y="17402033"/>
          <a:ext cx="2306243" cy="1719847"/>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randonneurs.tokyo/?page_id=1726" TargetMode="External"/><Relationship Id="rId7" Type="http://schemas.openxmlformats.org/officeDocument/2006/relationships/drawing" Target="../drawings/drawing1.xml"/><Relationship Id="rId2" Type="http://schemas.openxmlformats.org/officeDocument/2006/relationships/hyperlink" Target="https://randonneurs.tokyo/?page_id=12082" TargetMode="External"/><Relationship Id="rId1" Type="http://schemas.openxmlformats.org/officeDocument/2006/relationships/hyperlink" Target="https://ridewithgps.com/routes/33898341?privacy_code=HlUC4asPcyKQyvZr" TargetMode="External"/><Relationship Id="rId6" Type="http://schemas.openxmlformats.org/officeDocument/2006/relationships/printerSettings" Target="../printerSettings/printerSettings2.bin"/><Relationship Id="rId5" Type="http://schemas.openxmlformats.org/officeDocument/2006/relationships/hyperlink" Target="https://randonneurs.tokyo/?page_id=%2012031" TargetMode="External"/><Relationship Id="rId4" Type="http://schemas.openxmlformats.org/officeDocument/2006/relationships/hyperlink" Target="https://randonneurs.tokyo/?p=1213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S90"/>
  <sheetViews>
    <sheetView zoomScale="90" zoomScaleNormal="90" workbookViewId="0">
      <selection activeCell="A17" sqref="A17"/>
    </sheetView>
  </sheetViews>
  <sheetFormatPr baseColWidth="10" defaultColWidth="12.796875" defaultRowHeight="20" outlineLevelCol="1"/>
  <cols>
    <col min="1" max="1" width="5.19921875" style="27" customWidth="1"/>
    <col min="2" max="2" width="7" style="28" customWidth="1"/>
    <col min="3" max="3" width="8.19921875" style="28" customWidth="1"/>
    <col min="4" max="5" width="6" style="27" customWidth="1"/>
    <col min="6" max="6" width="5.19921875" style="27" customWidth="1"/>
    <col min="7" max="7" width="50.59765625" style="3" bestFit="1" customWidth="1"/>
    <col min="8" max="8" width="8.19921875" style="3" customWidth="1"/>
    <col min="9" max="9" width="71" style="3" customWidth="1"/>
    <col min="10" max="10" width="25.19921875" style="1" customWidth="1"/>
    <col min="11" max="11" width="6.796875" style="1" customWidth="1"/>
    <col min="12" max="13" width="12.796875" style="1" customWidth="1"/>
    <col min="14" max="14" width="4.796875" style="1" customWidth="1" outlineLevel="1"/>
    <col min="15" max="15" width="12.796875" style="1" customWidth="1" outlineLevel="1"/>
    <col min="16" max="16" width="61.19921875" style="1" customWidth="1" outlineLevel="1"/>
    <col min="17" max="19" width="12.796875" style="1" customWidth="1" outlineLevel="1"/>
    <col min="20" max="16384" width="12.796875" style="1"/>
  </cols>
  <sheetData>
    <row r="1" spans="1:19" ht="21">
      <c r="A1" s="1" t="s">
        <v>169</v>
      </c>
      <c r="B1" s="2"/>
      <c r="C1" s="2"/>
      <c r="D1" s="1"/>
      <c r="E1" s="1"/>
      <c r="F1" s="1"/>
      <c r="I1" s="34" t="s">
        <v>212</v>
      </c>
    </row>
    <row r="2" spans="1:19" ht="21">
      <c r="A2" s="4" t="s">
        <v>0</v>
      </c>
      <c r="B2" s="5" t="s">
        <v>1</v>
      </c>
      <c r="C2" s="5" t="s">
        <v>2</v>
      </c>
      <c r="D2" s="6" t="s">
        <v>3</v>
      </c>
      <c r="E2" s="6"/>
      <c r="F2" s="4" t="s">
        <v>4</v>
      </c>
      <c r="G2" s="7" t="s">
        <v>5</v>
      </c>
      <c r="H2" s="7" t="s">
        <v>6</v>
      </c>
      <c r="I2" s="7" t="s">
        <v>7</v>
      </c>
      <c r="J2" s="32"/>
      <c r="O2" t="s">
        <v>180</v>
      </c>
      <c r="P2" t="s">
        <v>69</v>
      </c>
      <c r="Q2" t="s">
        <v>70</v>
      </c>
      <c r="R2" t="s">
        <v>71</v>
      </c>
      <c r="S2" t="s">
        <v>72</v>
      </c>
    </row>
    <row r="3" spans="1:19" ht="21">
      <c r="A3" s="8">
        <v>1</v>
      </c>
      <c r="B3" s="9">
        <v>0</v>
      </c>
      <c r="C3" s="9">
        <v>0</v>
      </c>
      <c r="D3" s="20" t="s">
        <v>120</v>
      </c>
      <c r="E3" s="21" t="s">
        <v>175</v>
      </c>
      <c r="F3" s="8"/>
      <c r="G3" s="10" t="s">
        <v>47</v>
      </c>
      <c r="H3" s="11" t="s">
        <v>8</v>
      </c>
      <c r="I3" s="11" t="s">
        <v>46</v>
      </c>
      <c r="J3" s="33" t="s">
        <v>174</v>
      </c>
      <c r="O3" t="s">
        <v>73</v>
      </c>
      <c r="P3" t="s">
        <v>74</v>
      </c>
      <c r="Q3">
        <v>0</v>
      </c>
      <c r="R3">
        <v>0</v>
      </c>
      <c r="S3"/>
    </row>
    <row r="4" spans="1:19" ht="21">
      <c r="A4" s="12">
        <f>A3+1</f>
        <v>2</v>
      </c>
      <c r="B4" s="13">
        <f>C4-C3</f>
        <v>0.55000000000000004</v>
      </c>
      <c r="C4" s="13">
        <f>Q4</f>
        <v>0.55000000000000004</v>
      </c>
      <c r="D4" s="14" t="s">
        <v>213</v>
      </c>
      <c r="E4" s="15" t="str">
        <f t="shared" ref="E4" si="0">IF(O4="Straight","↑",IF(O4="Right","右",IF(O4="Left","左","-")))</f>
        <v>右</v>
      </c>
      <c r="F4" s="12"/>
      <c r="G4" s="16" t="s">
        <v>67</v>
      </c>
      <c r="H4" s="16" t="s">
        <v>187</v>
      </c>
      <c r="I4" s="16"/>
      <c r="J4" s="1" t="s">
        <v>56</v>
      </c>
      <c r="N4" s="1" t="str">
        <f t="shared" ref="N4:N14" si="1">IF(O4="Straight","↑",IF(O4="Right","右",IF(O4="Left","左","-")))</f>
        <v>右</v>
      </c>
      <c r="O4" t="s">
        <v>77</v>
      </c>
      <c r="P4" t="s">
        <v>78</v>
      </c>
      <c r="Q4">
        <v>0.55000000000000004</v>
      </c>
      <c r="R4">
        <v>11.4</v>
      </c>
      <c r="S4"/>
    </row>
    <row r="5" spans="1:19" ht="21">
      <c r="A5" s="12">
        <f t="shared" ref="A5:A66" si="2">A4+1</f>
        <v>3</v>
      </c>
      <c r="B5" s="13">
        <f t="shared" ref="B5" si="3">C5-C4</f>
        <v>2.9999999999999916E-2</v>
      </c>
      <c r="C5" s="13">
        <f t="shared" ref="C5:C27" si="4">Q5</f>
        <v>0.57999999999999996</v>
      </c>
      <c r="D5" s="14" t="s">
        <v>120</v>
      </c>
      <c r="E5" s="15" t="str">
        <f t="shared" ref="E5:E35" si="5">IF(O5="Straight","↑",IF(O5="Right","右",IF(O5="Left","左","-")))</f>
        <v>左</v>
      </c>
      <c r="F5" s="12"/>
      <c r="G5" s="16"/>
      <c r="H5" s="16" t="s">
        <v>9</v>
      </c>
      <c r="I5" s="16" t="s">
        <v>49</v>
      </c>
      <c r="J5" s="1" t="s">
        <v>117</v>
      </c>
      <c r="N5" s="1" t="str">
        <f t="shared" si="1"/>
        <v>左</v>
      </c>
      <c r="O5" t="s">
        <v>79</v>
      </c>
      <c r="P5" t="s">
        <v>80</v>
      </c>
      <c r="Q5">
        <v>0.57999999999999996</v>
      </c>
      <c r="R5">
        <v>11.2</v>
      </c>
      <c r="S5"/>
    </row>
    <row r="6" spans="1:19" ht="21">
      <c r="A6" s="12">
        <f t="shared" si="2"/>
        <v>4</v>
      </c>
      <c r="B6" s="13">
        <f>C6-C5</f>
        <v>4.0000000000000036E-2</v>
      </c>
      <c r="C6" s="13">
        <f t="shared" si="4"/>
        <v>0.62</v>
      </c>
      <c r="D6" s="14" t="s">
        <v>119</v>
      </c>
      <c r="E6" s="15" t="str">
        <f t="shared" si="5"/>
        <v>右</v>
      </c>
      <c r="F6" s="12"/>
      <c r="G6" s="16"/>
      <c r="H6" s="16" t="s">
        <v>9</v>
      </c>
      <c r="I6" s="16"/>
      <c r="J6" s="1" t="s">
        <v>57</v>
      </c>
      <c r="N6" s="1" t="str">
        <f t="shared" si="1"/>
        <v>右</v>
      </c>
      <c r="O6" t="s">
        <v>77</v>
      </c>
      <c r="P6" t="s">
        <v>78</v>
      </c>
      <c r="Q6">
        <v>0.62</v>
      </c>
      <c r="R6">
        <v>11.1</v>
      </c>
      <c r="S6"/>
    </row>
    <row r="7" spans="1:19" ht="21">
      <c r="A7" s="12">
        <f t="shared" si="2"/>
        <v>5</v>
      </c>
      <c r="B7" s="13">
        <f>C7-C6</f>
        <v>0.18000000000000005</v>
      </c>
      <c r="C7" s="13">
        <f t="shared" si="4"/>
        <v>0.8</v>
      </c>
      <c r="D7" s="14" t="s">
        <v>214</v>
      </c>
      <c r="E7" s="15" t="str">
        <f t="shared" si="5"/>
        <v>右</v>
      </c>
      <c r="F7" s="12" t="s">
        <v>10</v>
      </c>
      <c r="G7" s="16" t="s">
        <v>217</v>
      </c>
      <c r="H7" s="16" t="s">
        <v>129</v>
      </c>
      <c r="I7" s="16" t="s">
        <v>11</v>
      </c>
      <c r="J7" s="1" t="s">
        <v>58</v>
      </c>
      <c r="N7" s="1" t="str">
        <f t="shared" si="1"/>
        <v>右</v>
      </c>
      <c r="O7" t="s">
        <v>77</v>
      </c>
      <c r="P7" t="s">
        <v>81</v>
      </c>
      <c r="Q7">
        <v>0.8</v>
      </c>
      <c r="R7">
        <v>10.9</v>
      </c>
      <c r="S7"/>
    </row>
    <row r="8" spans="1:19" ht="21">
      <c r="A8" s="12">
        <f t="shared" si="2"/>
        <v>6</v>
      </c>
      <c r="B8" s="13">
        <f>C8-C7</f>
        <v>8.7099999999999991</v>
      </c>
      <c r="C8" s="13">
        <f t="shared" si="4"/>
        <v>9.51</v>
      </c>
      <c r="D8" s="14" t="s">
        <v>120</v>
      </c>
      <c r="E8" s="15" t="str">
        <f t="shared" si="5"/>
        <v>右</v>
      </c>
      <c r="F8" s="12" t="s">
        <v>10</v>
      </c>
      <c r="G8" s="16" t="s">
        <v>12</v>
      </c>
      <c r="H8" s="16" t="s">
        <v>129</v>
      </c>
      <c r="I8" s="16"/>
      <c r="N8" s="1" t="str">
        <f t="shared" si="1"/>
        <v>右</v>
      </c>
      <c r="O8" t="s">
        <v>77</v>
      </c>
      <c r="P8" t="s">
        <v>124</v>
      </c>
      <c r="Q8">
        <v>9.51</v>
      </c>
      <c r="R8">
        <v>40.799999999999997</v>
      </c>
      <c r="S8" t="s">
        <v>120</v>
      </c>
    </row>
    <row r="9" spans="1:19" ht="21">
      <c r="A9" s="12">
        <f t="shared" si="2"/>
        <v>7</v>
      </c>
      <c r="B9" s="13">
        <f t="shared" ref="B9:B42" si="6">C9-C8</f>
        <v>0.48000000000000043</v>
      </c>
      <c r="C9" s="13">
        <f t="shared" si="4"/>
        <v>9.99</v>
      </c>
      <c r="D9" s="14" t="s">
        <v>121</v>
      </c>
      <c r="E9" s="15" t="str">
        <f t="shared" si="5"/>
        <v>左</v>
      </c>
      <c r="F9" s="12" t="s">
        <v>10</v>
      </c>
      <c r="G9" s="16" t="s">
        <v>13</v>
      </c>
      <c r="H9" s="16" t="s">
        <v>129</v>
      </c>
      <c r="I9" s="16"/>
      <c r="N9" s="1" t="str">
        <f t="shared" si="1"/>
        <v>左</v>
      </c>
      <c r="O9" t="s">
        <v>79</v>
      </c>
      <c r="P9" t="s">
        <v>82</v>
      </c>
      <c r="Q9">
        <v>9.99</v>
      </c>
      <c r="R9">
        <v>42.1</v>
      </c>
      <c r="S9"/>
    </row>
    <row r="10" spans="1:19" ht="21">
      <c r="A10" s="12">
        <f t="shared" si="2"/>
        <v>8</v>
      </c>
      <c r="B10" s="13">
        <f t="shared" si="6"/>
        <v>3.1799999999999997</v>
      </c>
      <c r="C10" s="13">
        <f t="shared" si="4"/>
        <v>13.17</v>
      </c>
      <c r="D10" s="14" t="s">
        <v>120</v>
      </c>
      <c r="E10" s="15" t="str">
        <f t="shared" si="5"/>
        <v>右</v>
      </c>
      <c r="F10" s="12" t="s">
        <v>10</v>
      </c>
      <c r="G10" s="16" t="s">
        <v>14</v>
      </c>
      <c r="H10" s="16" t="s">
        <v>129</v>
      </c>
      <c r="I10" s="16"/>
      <c r="J10" s="1" t="s">
        <v>118</v>
      </c>
      <c r="N10" s="1" t="str">
        <f t="shared" si="1"/>
        <v>右</v>
      </c>
      <c r="O10" t="s">
        <v>77</v>
      </c>
      <c r="P10" t="s">
        <v>125</v>
      </c>
      <c r="Q10">
        <v>13.17</v>
      </c>
      <c r="R10">
        <v>15.4</v>
      </c>
      <c r="S10" t="s">
        <v>120</v>
      </c>
    </row>
    <row r="11" spans="1:19" ht="21">
      <c r="A11" s="12">
        <f t="shared" si="2"/>
        <v>9</v>
      </c>
      <c r="B11" s="13">
        <f t="shared" si="6"/>
        <v>9.1800000000000015</v>
      </c>
      <c r="C11" s="13">
        <f t="shared" si="4"/>
        <v>22.35</v>
      </c>
      <c r="D11" s="14" t="s">
        <v>215</v>
      </c>
      <c r="E11" s="15" t="str">
        <f t="shared" si="5"/>
        <v>左</v>
      </c>
      <c r="F11" s="12" t="s">
        <v>10</v>
      </c>
      <c r="G11" s="16" t="s">
        <v>123</v>
      </c>
      <c r="H11" s="16" t="s">
        <v>9</v>
      </c>
      <c r="I11" s="16" t="s">
        <v>15</v>
      </c>
      <c r="J11" s="1" t="s">
        <v>59</v>
      </c>
      <c r="N11" s="1" t="str">
        <f t="shared" si="1"/>
        <v>左</v>
      </c>
      <c r="O11" t="s">
        <v>79</v>
      </c>
      <c r="P11" t="s">
        <v>126</v>
      </c>
      <c r="Q11">
        <v>22.35</v>
      </c>
      <c r="R11">
        <v>55.6</v>
      </c>
      <c r="S11" t="s">
        <v>127</v>
      </c>
    </row>
    <row r="12" spans="1:19" ht="21">
      <c r="A12" s="12">
        <f t="shared" si="2"/>
        <v>10</v>
      </c>
      <c r="B12" s="13">
        <f t="shared" si="6"/>
        <v>0.94999999999999929</v>
      </c>
      <c r="C12" s="13">
        <f t="shared" si="4"/>
        <v>23.3</v>
      </c>
      <c r="D12" s="14" t="s">
        <v>120</v>
      </c>
      <c r="E12" s="15" t="str">
        <f t="shared" si="5"/>
        <v>左</v>
      </c>
      <c r="F12" s="12" t="s">
        <v>10</v>
      </c>
      <c r="G12" s="16" t="s">
        <v>16</v>
      </c>
      <c r="H12" s="16" t="s">
        <v>130</v>
      </c>
      <c r="I12" s="16"/>
      <c r="N12" s="1" t="str">
        <f t="shared" si="1"/>
        <v>左</v>
      </c>
      <c r="O12" t="s">
        <v>79</v>
      </c>
      <c r="P12" t="s">
        <v>83</v>
      </c>
      <c r="Q12">
        <v>23.3</v>
      </c>
      <c r="R12">
        <v>49.2</v>
      </c>
      <c r="S12"/>
    </row>
    <row r="13" spans="1:19" ht="21">
      <c r="A13" s="12">
        <f t="shared" si="2"/>
        <v>11</v>
      </c>
      <c r="B13" s="13">
        <f t="shared" si="6"/>
        <v>4.129999999999999</v>
      </c>
      <c r="C13" s="13">
        <f t="shared" si="4"/>
        <v>27.43</v>
      </c>
      <c r="D13" s="14" t="s">
        <v>121</v>
      </c>
      <c r="E13" s="15" t="str">
        <f t="shared" si="5"/>
        <v>右</v>
      </c>
      <c r="F13" s="12" t="s">
        <v>10</v>
      </c>
      <c r="G13" s="16" t="s">
        <v>17</v>
      </c>
      <c r="H13" s="16" t="s">
        <v>131</v>
      </c>
      <c r="I13" s="16"/>
      <c r="N13" s="1" t="str">
        <f t="shared" si="1"/>
        <v>右</v>
      </c>
      <c r="O13" t="s">
        <v>77</v>
      </c>
      <c r="P13" t="s">
        <v>84</v>
      </c>
      <c r="Q13">
        <v>27.43</v>
      </c>
      <c r="R13">
        <v>40.4</v>
      </c>
      <c r="S13"/>
    </row>
    <row r="14" spans="1:19" ht="21">
      <c r="A14" s="12">
        <f t="shared" si="2"/>
        <v>12</v>
      </c>
      <c r="B14" s="13">
        <f t="shared" si="6"/>
        <v>14.229999999999997</v>
      </c>
      <c r="C14" s="13">
        <f t="shared" si="4"/>
        <v>41.66</v>
      </c>
      <c r="D14" s="14" t="s">
        <v>122</v>
      </c>
      <c r="E14" s="15" t="str">
        <f t="shared" si="5"/>
        <v>左</v>
      </c>
      <c r="F14" s="12" t="s">
        <v>10</v>
      </c>
      <c r="G14" s="16" t="s">
        <v>18</v>
      </c>
      <c r="H14" s="16" t="s">
        <v>131</v>
      </c>
      <c r="I14" s="16"/>
      <c r="N14" s="1" t="str">
        <f t="shared" si="1"/>
        <v>左</v>
      </c>
      <c r="O14" t="s">
        <v>79</v>
      </c>
      <c r="P14" t="s">
        <v>85</v>
      </c>
      <c r="Q14">
        <v>41.66</v>
      </c>
      <c r="R14">
        <v>12.4</v>
      </c>
      <c r="S14"/>
    </row>
    <row r="15" spans="1:19" ht="21">
      <c r="A15" s="12">
        <f t="shared" si="2"/>
        <v>13</v>
      </c>
      <c r="B15" s="13">
        <f t="shared" si="6"/>
        <v>0.17000000000000171</v>
      </c>
      <c r="C15" s="13">
        <f t="shared" si="4"/>
        <v>41.83</v>
      </c>
      <c r="D15" s="35" t="s">
        <v>122</v>
      </c>
      <c r="E15" s="15" t="str">
        <f t="shared" si="5"/>
        <v>左</v>
      </c>
      <c r="F15" s="12"/>
      <c r="G15" s="16" t="s">
        <v>19</v>
      </c>
      <c r="H15" s="16" t="s">
        <v>132</v>
      </c>
      <c r="I15" s="16"/>
      <c r="N15" s="1" t="str">
        <f t="shared" ref="N15:N16" si="7">IF(O15="Straight","↑",IF(O15="Right","右",IF(O15="Left","左","-")))</f>
        <v>左</v>
      </c>
      <c r="O15" t="s">
        <v>79</v>
      </c>
      <c r="P15" t="s">
        <v>86</v>
      </c>
      <c r="Q15">
        <v>41.83</v>
      </c>
      <c r="R15">
        <v>18.2</v>
      </c>
      <c r="S15"/>
    </row>
    <row r="16" spans="1:19" ht="21">
      <c r="A16" s="12">
        <f t="shared" si="2"/>
        <v>14</v>
      </c>
      <c r="B16" s="13">
        <f t="shared" si="6"/>
        <v>4.8299999999999983</v>
      </c>
      <c r="C16" s="13">
        <f t="shared" si="4"/>
        <v>46.66</v>
      </c>
      <c r="D16" s="14" t="s">
        <v>121</v>
      </c>
      <c r="E16" s="15" t="str">
        <f t="shared" si="5"/>
        <v>右</v>
      </c>
      <c r="F16" s="12" t="s">
        <v>10</v>
      </c>
      <c r="G16" s="16" t="s">
        <v>20</v>
      </c>
      <c r="H16" s="16" t="s">
        <v>9</v>
      </c>
      <c r="I16" s="16" t="s">
        <v>21</v>
      </c>
      <c r="N16" s="1" t="str">
        <f t="shared" si="7"/>
        <v>右</v>
      </c>
      <c r="O16" t="s">
        <v>77</v>
      </c>
      <c r="P16" t="s">
        <v>87</v>
      </c>
      <c r="Q16">
        <v>46.66</v>
      </c>
      <c r="R16">
        <v>11.4</v>
      </c>
      <c r="S16" t="s">
        <v>121</v>
      </c>
    </row>
    <row r="17" spans="1:19" ht="21">
      <c r="A17" s="17">
        <f t="shared" si="2"/>
        <v>15</v>
      </c>
      <c r="B17" s="18">
        <f t="shared" si="6"/>
        <v>0.64000000000000057</v>
      </c>
      <c r="C17" s="19">
        <f>Q17</f>
        <v>47.3</v>
      </c>
      <c r="D17" s="20" t="s">
        <v>121</v>
      </c>
      <c r="E17" s="21" t="str">
        <f t="shared" si="5"/>
        <v>-</v>
      </c>
      <c r="F17" s="17"/>
      <c r="G17" s="22" t="s">
        <v>68</v>
      </c>
      <c r="H17" s="22" t="s">
        <v>9</v>
      </c>
      <c r="I17" s="22" t="s">
        <v>167</v>
      </c>
      <c r="N17" s="1" t="str">
        <f t="shared" ref="N17:N18" si="8">IF(O17="Straight","↑",IF(O17="Right","右",IF(O17="Left","左","-")))</f>
        <v>-</v>
      </c>
      <c r="O17" t="s">
        <v>88</v>
      </c>
      <c r="P17" t="s">
        <v>89</v>
      </c>
      <c r="Q17">
        <v>47.3</v>
      </c>
      <c r="R17">
        <v>9</v>
      </c>
      <c r="S17"/>
    </row>
    <row r="18" spans="1:19" ht="21">
      <c r="A18" s="12">
        <f t="shared" si="2"/>
        <v>16</v>
      </c>
      <c r="B18" s="13">
        <f t="shared" si="6"/>
        <v>3.3400000000000034</v>
      </c>
      <c r="C18" s="13">
        <f t="shared" si="4"/>
        <v>50.64</v>
      </c>
      <c r="D18" s="14" t="s">
        <v>121</v>
      </c>
      <c r="E18" s="15" t="str">
        <f t="shared" si="5"/>
        <v>左</v>
      </c>
      <c r="F18" s="12" t="s">
        <v>10</v>
      </c>
      <c r="G18" s="23" t="s">
        <v>90</v>
      </c>
      <c r="H18" s="16" t="s">
        <v>128</v>
      </c>
      <c r="I18" s="16"/>
      <c r="N18" s="1" t="str">
        <f t="shared" si="8"/>
        <v>左</v>
      </c>
      <c r="O18" t="s">
        <v>79</v>
      </c>
      <c r="P18" t="s">
        <v>90</v>
      </c>
      <c r="Q18">
        <v>50.64</v>
      </c>
      <c r="R18">
        <v>36.9</v>
      </c>
      <c r="S18"/>
    </row>
    <row r="19" spans="1:19" ht="21">
      <c r="A19" s="12">
        <f t="shared" si="2"/>
        <v>17</v>
      </c>
      <c r="B19" s="13">
        <f t="shared" si="6"/>
        <v>0.92000000000000171</v>
      </c>
      <c r="C19" s="13">
        <f t="shared" si="4"/>
        <v>51.56</v>
      </c>
      <c r="D19" s="14" t="s">
        <v>120</v>
      </c>
      <c r="E19" s="15" t="str">
        <f t="shared" si="5"/>
        <v>右</v>
      </c>
      <c r="F19" s="12" t="s">
        <v>10</v>
      </c>
      <c r="G19" s="16" t="s">
        <v>22</v>
      </c>
      <c r="H19" s="16" t="s">
        <v>133</v>
      </c>
      <c r="I19" s="16" t="s">
        <v>23</v>
      </c>
      <c r="N19" s="1" t="str">
        <f t="shared" ref="N19:N30" si="9">IF(O19="Straight","↑",IF(O19="Right","右",IF(O19="Left","左","-")))</f>
        <v>右</v>
      </c>
      <c r="O19" t="s">
        <v>77</v>
      </c>
      <c r="P19" t="s">
        <v>91</v>
      </c>
      <c r="Q19">
        <v>51.56</v>
      </c>
      <c r="R19">
        <v>30.3</v>
      </c>
      <c r="S19"/>
    </row>
    <row r="20" spans="1:19" ht="21">
      <c r="A20" s="12">
        <f t="shared" si="2"/>
        <v>18</v>
      </c>
      <c r="B20" s="13">
        <f t="shared" si="6"/>
        <v>1.5899999999999963</v>
      </c>
      <c r="C20" s="13">
        <f t="shared" si="4"/>
        <v>53.15</v>
      </c>
      <c r="D20" s="14" t="s">
        <v>122</v>
      </c>
      <c r="E20" s="15" t="str">
        <f t="shared" si="5"/>
        <v>左</v>
      </c>
      <c r="F20" s="12" t="s">
        <v>10</v>
      </c>
      <c r="G20" s="16" t="s">
        <v>24</v>
      </c>
      <c r="H20" s="16" t="s">
        <v>134</v>
      </c>
      <c r="I20" s="16"/>
      <c r="N20" s="1" t="str">
        <f t="shared" si="9"/>
        <v>左</v>
      </c>
      <c r="O20" t="s">
        <v>79</v>
      </c>
      <c r="P20" t="s">
        <v>92</v>
      </c>
      <c r="Q20">
        <v>53.15</v>
      </c>
      <c r="R20">
        <v>44.2</v>
      </c>
      <c r="S20"/>
    </row>
    <row r="21" spans="1:19" ht="21">
      <c r="A21" s="12">
        <f t="shared" si="2"/>
        <v>19</v>
      </c>
      <c r="B21" s="13">
        <f t="shared" si="6"/>
        <v>6.7199999999999989</v>
      </c>
      <c r="C21" s="13">
        <f t="shared" si="4"/>
        <v>59.87</v>
      </c>
      <c r="D21" s="14" t="s">
        <v>121</v>
      </c>
      <c r="E21" s="15" t="str">
        <f t="shared" si="5"/>
        <v>左</v>
      </c>
      <c r="F21" s="12" t="s">
        <v>10</v>
      </c>
      <c r="G21" s="16" t="s">
        <v>177</v>
      </c>
      <c r="H21" s="16" t="s">
        <v>134</v>
      </c>
      <c r="I21" s="16"/>
      <c r="N21" s="1" t="str">
        <f t="shared" si="9"/>
        <v>左</v>
      </c>
      <c r="O21" t="s">
        <v>79</v>
      </c>
      <c r="P21" t="s">
        <v>93</v>
      </c>
      <c r="Q21">
        <v>59.87</v>
      </c>
      <c r="R21">
        <v>81</v>
      </c>
      <c r="S21"/>
    </row>
    <row r="22" spans="1:19" ht="21">
      <c r="A22" s="12">
        <f t="shared" si="2"/>
        <v>20</v>
      </c>
      <c r="B22" s="13">
        <f t="shared" si="6"/>
        <v>1.5800000000000054</v>
      </c>
      <c r="C22" s="13">
        <f t="shared" si="4"/>
        <v>61.45</v>
      </c>
      <c r="D22" s="14" t="s">
        <v>216</v>
      </c>
      <c r="E22" s="15" t="str">
        <f t="shared" si="5"/>
        <v>右</v>
      </c>
      <c r="F22" s="12"/>
      <c r="G22" s="16" t="s">
        <v>194</v>
      </c>
      <c r="H22" s="16" t="s">
        <v>134</v>
      </c>
      <c r="I22" s="16"/>
      <c r="N22" s="1" t="str">
        <f t="shared" si="9"/>
        <v>右</v>
      </c>
      <c r="O22" t="s">
        <v>77</v>
      </c>
      <c r="P22" t="s">
        <v>181</v>
      </c>
      <c r="Q22">
        <v>61.45</v>
      </c>
      <c r="R22">
        <v>49.6</v>
      </c>
      <c r="S22"/>
    </row>
    <row r="23" spans="1:19" ht="21">
      <c r="A23" s="12">
        <f t="shared" si="2"/>
        <v>21</v>
      </c>
      <c r="B23" s="13">
        <f t="shared" si="6"/>
        <v>7.6400000000000006</v>
      </c>
      <c r="C23" s="13">
        <f t="shared" si="4"/>
        <v>69.09</v>
      </c>
      <c r="D23" s="14" t="s">
        <v>121</v>
      </c>
      <c r="E23" s="15" t="str">
        <f t="shared" si="5"/>
        <v>右</v>
      </c>
      <c r="F23" s="12"/>
      <c r="G23" s="16"/>
      <c r="H23" s="16" t="s">
        <v>135</v>
      </c>
      <c r="I23" s="16"/>
      <c r="N23" s="1" t="str">
        <f t="shared" si="9"/>
        <v>右</v>
      </c>
      <c r="O23" t="s">
        <v>77</v>
      </c>
      <c r="P23" t="s">
        <v>94</v>
      </c>
      <c r="Q23">
        <v>69.09</v>
      </c>
      <c r="R23">
        <v>73.7</v>
      </c>
      <c r="S23"/>
    </row>
    <row r="24" spans="1:19" ht="21">
      <c r="A24" s="12">
        <f t="shared" si="2"/>
        <v>22</v>
      </c>
      <c r="B24" s="13">
        <f t="shared" si="6"/>
        <v>1.4099999999999966</v>
      </c>
      <c r="C24" s="13">
        <f t="shared" si="4"/>
        <v>70.5</v>
      </c>
      <c r="D24" s="14" t="s">
        <v>121</v>
      </c>
      <c r="E24" s="15" t="str">
        <f t="shared" si="5"/>
        <v>左</v>
      </c>
      <c r="F24" s="12" t="s">
        <v>10</v>
      </c>
      <c r="G24" s="16" t="s">
        <v>178</v>
      </c>
      <c r="H24" s="16" t="s">
        <v>136</v>
      </c>
      <c r="I24" s="16"/>
      <c r="N24" s="1" t="str">
        <f t="shared" si="9"/>
        <v>左</v>
      </c>
      <c r="O24" t="s">
        <v>79</v>
      </c>
      <c r="P24" t="s">
        <v>95</v>
      </c>
      <c r="Q24">
        <v>70.5</v>
      </c>
      <c r="R24">
        <v>73.400000000000006</v>
      </c>
      <c r="S24"/>
    </row>
    <row r="25" spans="1:19" ht="21">
      <c r="A25" s="12">
        <f t="shared" si="2"/>
        <v>23</v>
      </c>
      <c r="B25" s="13">
        <f t="shared" si="6"/>
        <v>3.5600000000000023</v>
      </c>
      <c r="C25" s="13">
        <f t="shared" si="4"/>
        <v>74.06</v>
      </c>
      <c r="D25" s="14" t="s">
        <v>121</v>
      </c>
      <c r="E25" s="15" t="str">
        <f t="shared" si="5"/>
        <v>左</v>
      </c>
      <c r="F25" s="12" t="s">
        <v>10</v>
      </c>
      <c r="G25" s="16" t="s">
        <v>25</v>
      </c>
      <c r="H25" s="16" t="s">
        <v>137</v>
      </c>
      <c r="I25" s="16"/>
      <c r="N25" s="1" t="str">
        <f t="shared" si="9"/>
        <v>左</v>
      </c>
      <c r="O25" t="s">
        <v>79</v>
      </c>
      <c r="P25" t="s">
        <v>96</v>
      </c>
      <c r="Q25">
        <v>74.06</v>
      </c>
      <c r="R25">
        <v>57.2</v>
      </c>
      <c r="S25"/>
    </row>
    <row r="26" spans="1:19" ht="21">
      <c r="A26" s="12">
        <f t="shared" si="2"/>
        <v>24</v>
      </c>
      <c r="B26" s="13">
        <f t="shared" si="6"/>
        <v>0.89000000000000057</v>
      </c>
      <c r="C26" s="13">
        <f t="shared" si="4"/>
        <v>74.95</v>
      </c>
      <c r="D26" s="14" t="s">
        <v>121</v>
      </c>
      <c r="E26" s="15" t="str">
        <f t="shared" si="5"/>
        <v>右</v>
      </c>
      <c r="F26" s="12" t="s">
        <v>10</v>
      </c>
      <c r="G26" s="16" t="s">
        <v>179</v>
      </c>
      <c r="H26" s="16" t="s">
        <v>138</v>
      </c>
      <c r="I26" s="16" t="s">
        <v>50</v>
      </c>
      <c r="N26" s="1" t="str">
        <f t="shared" si="9"/>
        <v>右</v>
      </c>
      <c r="O26" t="s">
        <v>77</v>
      </c>
      <c r="P26" t="s">
        <v>97</v>
      </c>
      <c r="Q26">
        <v>74.95</v>
      </c>
      <c r="R26">
        <v>58.2</v>
      </c>
      <c r="S26"/>
    </row>
    <row r="27" spans="1:19" ht="21">
      <c r="A27" s="24">
        <f t="shared" si="2"/>
        <v>25</v>
      </c>
      <c r="B27" s="19">
        <f t="shared" si="6"/>
        <v>7.5099999999999909</v>
      </c>
      <c r="C27" s="19">
        <f t="shared" si="4"/>
        <v>82.46</v>
      </c>
      <c r="D27" s="25" t="s">
        <v>26</v>
      </c>
      <c r="E27" s="21" t="str">
        <f t="shared" si="5"/>
        <v>左</v>
      </c>
      <c r="F27" s="17"/>
      <c r="G27" s="22" t="s">
        <v>44</v>
      </c>
      <c r="H27" s="22"/>
      <c r="I27" s="22" t="s">
        <v>191</v>
      </c>
      <c r="N27" s="1" t="str">
        <f t="shared" si="9"/>
        <v>左</v>
      </c>
      <c r="O27" t="s">
        <v>79</v>
      </c>
      <c r="P27" t="s">
        <v>98</v>
      </c>
      <c r="Q27">
        <v>82.46</v>
      </c>
      <c r="R27">
        <v>415.2</v>
      </c>
      <c r="S27"/>
    </row>
    <row r="28" spans="1:19" ht="21">
      <c r="A28" s="12">
        <f t="shared" si="2"/>
        <v>26</v>
      </c>
      <c r="B28" s="13">
        <f t="shared" si="6"/>
        <v>4.0700000000000074</v>
      </c>
      <c r="C28" s="13">
        <f t="shared" ref="C28:C30" si="10">Q28</f>
        <v>86.53</v>
      </c>
      <c r="D28" s="14" t="s">
        <v>121</v>
      </c>
      <c r="E28" s="15" t="str">
        <f t="shared" si="5"/>
        <v>右</v>
      </c>
      <c r="F28" s="12"/>
      <c r="G28" s="16"/>
      <c r="H28" s="16" t="s">
        <v>9</v>
      </c>
      <c r="I28" s="16" t="s">
        <v>186</v>
      </c>
      <c r="N28" s="1" t="str">
        <f t="shared" si="9"/>
        <v>右</v>
      </c>
      <c r="O28" t="s">
        <v>77</v>
      </c>
      <c r="P28" t="s">
        <v>78</v>
      </c>
      <c r="Q28">
        <v>86.53</v>
      </c>
      <c r="R28">
        <v>185.1</v>
      </c>
      <c r="S28"/>
    </row>
    <row r="29" spans="1:19" ht="21">
      <c r="A29" s="12">
        <f t="shared" si="2"/>
        <v>27</v>
      </c>
      <c r="B29" s="13">
        <f t="shared" si="6"/>
        <v>5.6899999999999977</v>
      </c>
      <c r="C29" s="13">
        <f t="shared" si="10"/>
        <v>92.22</v>
      </c>
      <c r="D29" s="14" t="s">
        <v>120</v>
      </c>
      <c r="E29" s="15" t="str">
        <f t="shared" si="5"/>
        <v>左</v>
      </c>
      <c r="F29" s="12"/>
      <c r="G29" s="16" t="s">
        <v>27</v>
      </c>
      <c r="H29" s="16" t="s">
        <v>139</v>
      </c>
      <c r="I29" s="16" t="s">
        <v>45</v>
      </c>
      <c r="N29" s="1" t="str">
        <f t="shared" si="9"/>
        <v>左</v>
      </c>
      <c r="O29" t="s">
        <v>79</v>
      </c>
      <c r="P29" t="s">
        <v>99</v>
      </c>
      <c r="Q29">
        <v>92.22</v>
      </c>
      <c r="R29">
        <v>124.8</v>
      </c>
      <c r="S29"/>
    </row>
    <row r="30" spans="1:19" ht="21">
      <c r="A30" s="12">
        <f t="shared" si="2"/>
        <v>28</v>
      </c>
      <c r="B30" s="13">
        <f t="shared" si="6"/>
        <v>0.12000000000000455</v>
      </c>
      <c r="C30" s="13">
        <f t="shared" si="10"/>
        <v>92.34</v>
      </c>
      <c r="D30" s="14" t="s">
        <v>119</v>
      </c>
      <c r="E30" s="15" t="str">
        <f t="shared" si="5"/>
        <v>右</v>
      </c>
      <c r="F30" s="12"/>
      <c r="G30" s="16"/>
      <c r="H30" s="16" t="s">
        <v>9</v>
      </c>
      <c r="I30" s="16" t="s">
        <v>28</v>
      </c>
      <c r="N30" s="1" t="str">
        <f t="shared" si="9"/>
        <v>右</v>
      </c>
      <c r="O30" t="s">
        <v>77</v>
      </c>
      <c r="P30" t="s">
        <v>100</v>
      </c>
      <c r="Q30">
        <v>92.34</v>
      </c>
      <c r="R30">
        <v>110.5</v>
      </c>
      <c r="S30"/>
    </row>
    <row r="31" spans="1:19" ht="21">
      <c r="A31" s="12">
        <f t="shared" si="2"/>
        <v>29</v>
      </c>
      <c r="B31" s="13">
        <f t="shared" si="6"/>
        <v>6.3699999999999903</v>
      </c>
      <c r="C31" s="13">
        <f t="shared" ref="C31:C62" si="11">Q31</f>
        <v>98.71</v>
      </c>
      <c r="D31" s="14" t="s">
        <v>120</v>
      </c>
      <c r="E31" s="15" t="str">
        <f t="shared" si="5"/>
        <v>右</v>
      </c>
      <c r="F31" s="12"/>
      <c r="G31" s="16"/>
      <c r="H31" s="16" t="s">
        <v>187</v>
      </c>
      <c r="I31" s="16" t="s">
        <v>28</v>
      </c>
      <c r="N31" s="1" t="str">
        <f t="shared" ref="N31:N66" si="12">IF(O31="Straight","↑",IF(O31="Right","右",IF(O31="Left","左","-")))</f>
        <v>右</v>
      </c>
      <c r="O31" t="s">
        <v>77</v>
      </c>
      <c r="P31" t="s">
        <v>102</v>
      </c>
      <c r="Q31">
        <v>98.71</v>
      </c>
      <c r="R31">
        <v>150.80000000000001</v>
      </c>
      <c r="S31"/>
    </row>
    <row r="32" spans="1:19" ht="21">
      <c r="A32" s="12">
        <f t="shared" si="2"/>
        <v>30</v>
      </c>
      <c r="B32" s="13">
        <f t="shared" si="6"/>
        <v>0.52000000000001023</v>
      </c>
      <c r="C32" s="13">
        <f t="shared" si="11"/>
        <v>99.23</v>
      </c>
      <c r="D32" s="14" t="s">
        <v>120</v>
      </c>
      <c r="E32" s="15" t="str">
        <f t="shared" si="5"/>
        <v>左</v>
      </c>
      <c r="F32" s="12"/>
      <c r="G32" s="16"/>
      <c r="H32" s="16" t="s">
        <v>9</v>
      </c>
      <c r="I32" s="16" t="s">
        <v>28</v>
      </c>
      <c r="N32" s="1" t="str">
        <f t="shared" si="12"/>
        <v>左</v>
      </c>
      <c r="O32" t="s">
        <v>79</v>
      </c>
      <c r="P32" t="s">
        <v>101</v>
      </c>
      <c r="Q32">
        <v>99.23</v>
      </c>
      <c r="R32">
        <v>142.9</v>
      </c>
      <c r="S32"/>
    </row>
    <row r="33" spans="1:19" ht="21">
      <c r="A33" s="12">
        <f t="shared" si="2"/>
        <v>31</v>
      </c>
      <c r="B33" s="13">
        <f t="shared" si="6"/>
        <v>0.23999999999999488</v>
      </c>
      <c r="C33" s="13">
        <f t="shared" si="11"/>
        <v>99.47</v>
      </c>
      <c r="D33" s="14" t="s">
        <v>119</v>
      </c>
      <c r="E33" s="15" t="str">
        <f t="shared" si="5"/>
        <v>右</v>
      </c>
      <c r="F33" s="12"/>
      <c r="G33" s="16"/>
      <c r="H33" s="16" t="s">
        <v>9</v>
      </c>
      <c r="I33" s="16" t="s">
        <v>185</v>
      </c>
      <c r="N33" s="1" t="str">
        <f t="shared" si="12"/>
        <v>右</v>
      </c>
      <c r="O33" t="s">
        <v>77</v>
      </c>
      <c r="P33" t="s">
        <v>78</v>
      </c>
      <c r="Q33">
        <v>99.47</v>
      </c>
      <c r="R33">
        <v>127.2</v>
      </c>
      <c r="S33"/>
    </row>
    <row r="34" spans="1:19" ht="21">
      <c r="A34" s="12">
        <f t="shared" si="2"/>
        <v>32</v>
      </c>
      <c r="B34" s="13">
        <f t="shared" si="6"/>
        <v>2.8900000000000006</v>
      </c>
      <c r="C34" s="13">
        <f t="shared" si="11"/>
        <v>102.36</v>
      </c>
      <c r="D34" s="14" t="s">
        <v>120</v>
      </c>
      <c r="E34" s="15" t="str">
        <f t="shared" si="5"/>
        <v>右</v>
      </c>
      <c r="F34" s="12"/>
      <c r="G34" s="16"/>
      <c r="H34" s="16" t="s">
        <v>9</v>
      </c>
      <c r="I34" s="16" t="s">
        <v>185</v>
      </c>
      <c r="N34" s="1" t="str">
        <f t="shared" si="12"/>
        <v>右</v>
      </c>
      <c r="O34" t="s">
        <v>77</v>
      </c>
      <c r="P34" t="s">
        <v>78</v>
      </c>
      <c r="Q34">
        <v>102.36</v>
      </c>
      <c r="R34">
        <v>142.1</v>
      </c>
      <c r="S34"/>
    </row>
    <row r="35" spans="1:19" ht="21">
      <c r="A35" s="12">
        <f t="shared" si="2"/>
        <v>33</v>
      </c>
      <c r="B35" s="13">
        <f t="shared" si="6"/>
        <v>0.39000000000000057</v>
      </c>
      <c r="C35" s="13">
        <f t="shared" si="11"/>
        <v>102.75</v>
      </c>
      <c r="D35" s="14" t="s">
        <v>121</v>
      </c>
      <c r="E35" s="15" t="str">
        <f t="shared" si="5"/>
        <v>左</v>
      </c>
      <c r="F35" s="12"/>
      <c r="G35" s="16"/>
      <c r="H35" s="16" t="s">
        <v>9</v>
      </c>
      <c r="I35" s="16" t="s">
        <v>185</v>
      </c>
      <c r="N35" s="1" t="str">
        <f t="shared" si="12"/>
        <v>左</v>
      </c>
      <c r="O35" t="s">
        <v>79</v>
      </c>
      <c r="P35" t="s">
        <v>80</v>
      </c>
      <c r="Q35">
        <v>102.75</v>
      </c>
      <c r="R35">
        <v>155.1</v>
      </c>
      <c r="S35"/>
    </row>
    <row r="36" spans="1:19" ht="42">
      <c r="A36" s="12">
        <f t="shared" si="2"/>
        <v>34</v>
      </c>
      <c r="B36" s="13">
        <f t="shared" si="6"/>
        <v>0.67000000000000171</v>
      </c>
      <c r="C36" s="13">
        <f t="shared" si="11"/>
        <v>103.42</v>
      </c>
      <c r="D36" s="14" t="s">
        <v>119</v>
      </c>
      <c r="E36" s="15" t="str">
        <f t="shared" ref="E36:E66" si="13">IF(O36="Straight","↑",IF(O36="Right","右",IF(O36="Left","左","-")))</f>
        <v>右</v>
      </c>
      <c r="F36" s="12"/>
      <c r="G36" s="16"/>
      <c r="H36" s="16" t="s">
        <v>9</v>
      </c>
      <c r="I36" s="16" t="s">
        <v>188</v>
      </c>
      <c r="N36" s="1" t="str">
        <f t="shared" si="12"/>
        <v>右</v>
      </c>
      <c r="O36" t="s">
        <v>77</v>
      </c>
      <c r="P36" t="s">
        <v>78</v>
      </c>
      <c r="Q36">
        <v>103.42</v>
      </c>
      <c r="R36">
        <v>79.8</v>
      </c>
      <c r="S36"/>
    </row>
    <row r="37" spans="1:19" ht="21">
      <c r="A37" s="12">
        <f t="shared" si="2"/>
        <v>35</v>
      </c>
      <c r="B37" s="13">
        <f t="shared" si="6"/>
        <v>0.59999999999999432</v>
      </c>
      <c r="C37" s="13">
        <f t="shared" si="11"/>
        <v>104.02</v>
      </c>
      <c r="D37" s="14" t="s">
        <v>120</v>
      </c>
      <c r="E37" s="15" t="str">
        <f t="shared" si="13"/>
        <v>左</v>
      </c>
      <c r="F37" s="12"/>
      <c r="G37" s="16"/>
      <c r="H37" s="16" t="s">
        <v>9</v>
      </c>
      <c r="I37" s="16" t="s">
        <v>149</v>
      </c>
      <c r="N37" s="1" t="str">
        <f t="shared" si="12"/>
        <v>左</v>
      </c>
      <c r="O37" t="s">
        <v>79</v>
      </c>
      <c r="P37" t="s">
        <v>80</v>
      </c>
      <c r="Q37">
        <v>104.02</v>
      </c>
      <c r="R37">
        <v>114.5</v>
      </c>
      <c r="S37"/>
    </row>
    <row r="38" spans="1:19" ht="21">
      <c r="A38" s="12">
        <f t="shared" si="2"/>
        <v>36</v>
      </c>
      <c r="B38" s="13">
        <f t="shared" si="6"/>
        <v>2.4900000000000091</v>
      </c>
      <c r="C38" s="13">
        <f t="shared" si="11"/>
        <v>106.51</v>
      </c>
      <c r="D38" s="14" t="s">
        <v>121</v>
      </c>
      <c r="E38" s="15" t="str">
        <f t="shared" si="13"/>
        <v>右</v>
      </c>
      <c r="F38" s="12" t="s">
        <v>10</v>
      </c>
      <c r="G38" s="16" t="s">
        <v>150</v>
      </c>
      <c r="H38" s="16" t="s">
        <v>161</v>
      </c>
      <c r="I38" s="16"/>
      <c r="N38" s="1" t="str">
        <f t="shared" si="12"/>
        <v>右</v>
      </c>
      <c r="O38" t="s">
        <v>77</v>
      </c>
      <c r="P38" t="s">
        <v>152</v>
      </c>
      <c r="Q38">
        <v>106.51</v>
      </c>
      <c r="R38">
        <v>13.8</v>
      </c>
      <c r="S38"/>
    </row>
    <row r="39" spans="1:19" ht="21">
      <c r="A39" s="12">
        <f t="shared" si="2"/>
        <v>37</v>
      </c>
      <c r="B39" s="13">
        <f t="shared" si="6"/>
        <v>0.10999999999999943</v>
      </c>
      <c r="C39" s="13">
        <f t="shared" si="11"/>
        <v>106.62</v>
      </c>
      <c r="D39" s="14" t="s">
        <v>121</v>
      </c>
      <c r="E39" s="15" t="str">
        <f t="shared" si="13"/>
        <v>左</v>
      </c>
      <c r="F39" s="12" t="s">
        <v>10</v>
      </c>
      <c r="G39" s="16" t="s">
        <v>151</v>
      </c>
      <c r="H39" s="16" t="s">
        <v>162</v>
      </c>
      <c r="I39" s="16"/>
      <c r="N39" s="1" t="str">
        <f t="shared" si="12"/>
        <v>左</v>
      </c>
      <c r="O39" t="s">
        <v>79</v>
      </c>
      <c r="P39" t="s">
        <v>153</v>
      </c>
      <c r="Q39">
        <v>106.62</v>
      </c>
      <c r="R39">
        <v>15.7</v>
      </c>
      <c r="S39"/>
    </row>
    <row r="40" spans="1:19" ht="21">
      <c r="A40" s="12">
        <f t="shared" si="2"/>
        <v>38</v>
      </c>
      <c r="B40" s="13">
        <f t="shared" si="6"/>
        <v>0.20999999999999375</v>
      </c>
      <c r="C40" s="13">
        <f t="shared" si="11"/>
        <v>106.83</v>
      </c>
      <c r="D40" s="14" t="s">
        <v>121</v>
      </c>
      <c r="E40" s="15" t="str">
        <f t="shared" si="13"/>
        <v>↑</v>
      </c>
      <c r="F40" s="12" t="s">
        <v>10</v>
      </c>
      <c r="G40" s="16" t="s">
        <v>158</v>
      </c>
      <c r="H40" s="16" t="s">
        <v>156</v>
      </c>
      <c r="I40" s="16" t="s">
        <v>155</v>
      </c>
      <c r="N40" s="1" t="str">
        <f t="shared" si="12"/>
        <v>↑</v>
      </c>
      <c r="O40" t="s">
        <v>75</v>
      </c>
      <c r="P40" t="s">
        <v>140</v>
      </c>
      <c r="Q40">
        <v>106.83</v>
      </c>
      <c r="R40">
        <v>16.3</v>
      </c>
      <c r="S40"/>
    </row>
    <row r="41" spans="1:19" ht="21">
      <c r="A41" s="12">
        <f t="shared" si="2"/>
        <v>39</v>
      </c>
      <c r="B41" s="13">
        <f t="shared" si="6"/>
        <v>0.20000000000000284</v>
      </c>
      <c r="C41" s="13">
        <f t="shared" si="11"/>
        <v>107.03</v>
      </c>
      <c r="D41" s="14" t="s">
        <v>121</v>
      </c>
      <c r="E41" s="15" t="str">
        <f t="shared" si="13"/>
        <v>↑</v>
      </c>
      <c r="F41" s="12" t="s">
        <v>10</v>
      </c>
      <c r="G41" s="16" t="s">
        <v>159</v>
      </c>
      <c r="H41" s="16" t="s">
        <v>157</v>
      </c>
      <c r="I41" s="16"/>
      <c r="N41" s="1" t="str">
        <f t="shared" si="12"/>
        <v>↑</v>
      </c>
      <c r="O41" t="s">
        <v>75</v>
      </c>
      <c r="P41" t="s">
        <v>141</v>
      </c>
      <c r="Q41">
        <v>107.03</v>
      </c>
      <c r="R41">
        <v>17.2</v>
      </c>
      <c r="S41"/>
    </row>
    <row r="42" spans="1:19" ht="21">
      <c r="A42" s="12">
        <f t="shared" si="2"/>
        <v>40</v>
      </c>
      <c r="B42" s="13">
        <f t="shared" si="6"/>
        <v>0.48999999999999488</v>
      </c>
      <c r="C42" s="13">
        <f t="shared" si="11"/>
        <v>107.52</v>
      </c>
      <c r="D42" s="14" t="s">
        <v>120</v>
      </c>
      <c r="E42" s="15" t="str">
        <f t="shared" si="13"/>
        <v>左</v>
      </c>
      <c r="F42" s="12"/>
      <c r="G42" s="16"/>
      <c r="H42" s="16" t="s">
        <v>157</v>
      </c>
      <c r="I42" s="16"/>
      <c r="N42" s="1" t="str">
        <f t="shared" si="12"/>
        <v>左</v>
      </c>
      <c r="O42" t="s">
        <v>79</v>
      </c>
      <c r="P42" t="s">
        <v>142</v>
      </c>
      <c r="Q42">
        <v>107.52</v>
      </c>
      <c r="R42">
        <v>12.4</v>
      </c>
      <c r="S42"/>
    </row>
    <row r="43" spans="1:19" ht="21">
      <c r="A43" s="12">
        <f t="shared" si="2"/>
        <v>41</v>
      </c>
      <c r="B43" s="13">
        <f>C43-C42</f>
        <v>0.12000000000000455</v>
      </c>
      <c r="C43" s="13">
        <f t="shared" si="11"/>
        <v>107.64</v>
      </c>
      <c r="D43" s="14" t="s">
        <v>121</v>
      </c>
      <c r="E43" s="15" t="str">
        <f t="shared" si="13"/>
        <v>右</v>
      </c>
      <c r="F43" s="12"/>
      <c r="G43" s="16" t="s">
        <v>160</v>
      </c>
      <c r="H43" s="16" t="s">
        <v>162</v>
      </c>
      <c r="I43" s="16"/>
      <c r="N43" s="1" t="str">
        <f t="shared" si="12"/>
        <v>右</v>
      </c>
      <c r="O43" t="s">
        <v>77</v>
      </c>
      <c r="P43" t="s">
        <v>143</v>
      </c>
      <c r="Q43">
        <v>107.64</v>
      </c>
      <c r="R43">
        <v>10.6</v>
      </c>
      <c r="S43"/>
    </row>
    <row r="44" spans="1:19" ht="21">
      <c r="A44" s="24">
        <f t="shared" si="2"/>
        <v>42</v>
      </c>
      <c r="B44" s="19">
        <f t="shared" ref="B44:B46" si="14">C44-C43</f>
        <v>1.4699999999999989</v>
      </c>
      <c r="C44" s="19">
        <f t="shared" si="11"/>
        <v>109.11</v>
      </c>
      <c r="D44" s="20"/>
      <c r="E44" s="21" t="str">
        <f t="shared" si="13"/>
        <v>↑</v>
      </c>
      <c r="F44" s="24"/>
      <c r="G44" s="26" t="s">
        <v>164</v>
      </c>
      <c r="H44" s="26"/>
      <c r="I44" s="22" t="s">
        <v>166</v>
      </c>
      <c r="N44" s="1" t="str">
        <f t="shared" si="12"/>
        <v>↑</v>
      </c>
      <c r="O44" t="s">
        <v>75</v>
      </c>
      <c r="P44" t="s">
        <v>103</v>
      </c>
      <c r="Q44">
        <v>109.11</v>
      </c>
      <c r="R44">
        <v>9.1999999999999993</v>
      </c>
      <c r="S44"/>
    </row>
    <row r="45" spans="1:19" ht="21">
      <c r="A45" s="12">
        <f t="shared" si="2"/>
        <v>43</v>
      </c>
      <c r="B45" s="13">
        <f t="shared" si="14"/>
        <v>14.420000000000002</v>
      </c>
      <c r="C45" s="13">
        <f t="shared" si="11"/>
        <v>123.53</v>
      </c>
      <c r="D45" s="14" t="s">
        <v>121</v>
      </c>
      <c r="E45" s="15" t="str">
        <f t="shared" si="13"/>
        <v>右</v>
      </c>
      <c r="F45" s="12" t="s">
        <v>10</v>
      </c>
      <c r="G45" s="16" t="s">
        <v>29</v>
      </c>
      <c r="H45" s="16" t="s">
        <v>163</v>
      </c>
      <c r="I45" s="16" t="s">
        <v>148</v>
      </c>
      <c r="N45" s="1" t="str">
        <f t="shared" si="12"/>
        <v>右</v>
      </c>
      <c r="O45" t="s">
        <v>77</v>
      </c>
      <c r="P45" t="s">
        <v>104</v>
      </c>
      <c r="Q45">
        <v>123.53</v>
      </c>
      <c r="R45">
        <v>13.7</v>
      </c>
      <c r="S45"/>
    </row>
    <row r="46" spans="1:19" ht="63">
      <c r="A46" s="12">
        <f t="shared" si="2"/>
        <v>44</v>
      </c>
      <c r="B46" s="13">
        <f t="shared" si="14"/>
        <v>26.400000000000006</v>
      </c>
      <c r="C46" s="13">
        <f t="shared" si="11"/>
        <v>149.93</v>
      </c>
      <c r="D46" s="14" t="s">
        <v>121</v>
      </c>
      <c r="E46" s="15" t="str">
        <f t="shared" si="13"/>
        <v>右</v>
      </c>
      <c r="F46" s="12" t="s">
        <v>10</v>
      </c>
      <c r="G46" s="16" t="s">
        <v>30</v>
      </c>
      <c r="H46" s="16" t="s">
        <v>189</v>
      </c>
      <c r="I46" s="16"/>
      <c r="N46" s="1" t="str">
        <f t="shared" si="12"/>
        <v>右</v>
      </c>
      <c r="O46" t="s">
        <v>77</v>
      </c>
      <c r="P46" t="s">
        <v>105</v>
      </c>
      <c r="Q46">
        <v>149.93</v>
      </c>
      <c r="R46">
        <v>7</v>
      </c>
      <c r="S46"/>
    </row>
    <row r="47" spans="1:19" ht="21">
      <c r="A47" s="12">
        <f t="shared" si="2"/>
        <v>45</v>
      </c>
      <c r="B47" s="13">
        <f>C47-C46</f>
        <v>6.7299999999999898</v>
      </c>
      <c r="C47" s="13">
        <f t="shared" si="11"/>
        <v>156.66</v>
      </c>
      <c r="D47" s="14" t="s">
        <v>122</v>
      </c>
      <c r="E47" s="15" t="str">
        <f t="shared" si="13"/>
        <v>左</v>
      </c>
      <c r="F47" s="12" t="s">
        <v>10</v>
      </c>
      <c r="G47" s="16" t="s">
        <v>51</v>
      </c>
      <c r="H47" s="16" t="s">
        <v>190</v>
      </c>
      <c r="I47" s="16"/>
      <c r="N47" s="1" t="str">
        <f t="shared" si="12"/>
        <v>左</v>
      </c>
      <c r="O47" t="s">
        <v>79</v>
      </c>
      <c r="P47" t="s">
        <v>106</v>
      </c>
      <c r="Q47">
        <v>156.66</v>
      </c>
      <c r="R47">
        <v>12.9</v>
      </c>
      <c r="S47"/>
    </row>
    <row r="48" spans="1:19" ht="21">
      <c r="A48" s="24">
        <f t="shared" si="2"/>
        <v>46</v>
      </c>
      <c r="B48" s="19">
        <f t="shared" ref="B48:B65" si="15">C48-C47</f>
        <v>2.4000000000000057</v>
      </c>
      <c r="C48" s="19">
        <f t="shared" si="11"/>
        <v>159.06</v>
      </c>
      <c r="D48" s="25" t="s">
        <v>48</v>
      </c>
      <c r="E48" s="21" t="str">
        <f t="shared" si="13"/>
        <v>-</v>
      </c>
      <c r="F48" s="17"/>
      <c r="G48" s="22" t="s">
        <v>165</v>
      </c>
      <c r="H48" s="22"/>
      <c r="I48" s="22" t="s">
        <v>168</v>
      </c>
      <c r="N48" s="1" t="str">
        <f t="shared" si="12"/>
        <v>-</v>
      </c>
      <c r="O48" t="s">
        <v>88</v>
      </c>
      <c r="P48" t="s">
        <v>107</v>
      </c>
      <c r="Q48">
        <v>159.06</v>
      </c>
      <c r="R48">
        <v>130.9</v>
      </c>
      <c r="S48"/>
    </row>
    <row r="49" spans="1:19" ht="21">
      <c r="A49" s="12">
        <f t="shared" si="2"/>
        <v>47</v>
      </c>
      <c r="B49" s="13">
        <f t="shared" si="15"/>
        <v>4.0699999999999932</v>
      </c>
      <c r="C49" s="13">
        <f t="shared" si="11"/>
        <v>163.13</v>
      </c>
      <c r="D49" s="14" t="s">
        <v>120</v>
      </c>
      <c r="E49" s="15" t="str">
        <f t="shared" si="13"/>
        <v>左</v>
      </c>
      <c r="F49" s="12" t="s">
        <v>10</v>
      </c>
      <c r="G49" s="16" t="s">
        <v>31</v>
      </c>
      <c r="H49" s="16" t="s">
        <v>170</v>
      </c>
      <c r="I49" s="16"/>
      <c r="N49" s="1" t="str">
        <f t="shared" si="12"/>
        <v>左</v>
      </c>
      <c r="O49" t="s">
        <v>79</v>
      </c>
      <c r="P49" t="s">
        <v>108</v>
      </c>
      <c r="Q49">
        <v>163.13</v>
      </c>
      <c r="R49">
        <v>41.9</v>
      </c>
      <c r="S49"/>
    </row>
    <row r="50" spans="1:19" ht="21">
      <c r="A50" s="12">
        <f t="shared" si="2"/>
        <v>48</v>
      </c>
      <c r="B50" s="13">
        <f t="shared" si="15"/>
        <v>0.15000000000000568</v>
      </c>
      <c r="C50" s="13">
        <f t="shared" si="11"/>
        <v>163.28</v>
      </c>
      <c r="D50" s="14" t="s">
        <v>121</v>
      </c>
      <c r="E50" s="15" t="str">
        <f t="shared" si="13"/>
        <v>右</v>
      </c>
      <c r="F50" s="12" t="s">
        <v>10</v>
      </c>
      <c r="G50" s="16" t="s">
        <v>32</v>
      </c>
      <c r="H50" s="16" t="s">
        <v>9</v>
      </c>
      <c r="I50" s="16"/>
      <c r="N50" s="1" t="str">
        <f t="shared" si="12"/>
        <v>右</v>
      </c>
      <c r="O50" t="s">
        <v>77</v>
      </c>
      <c r="P50" t="s">
        <v>109</v>
      </c>
      <c r="Q50">
        <v>163.28</v>
      </c>
      <c r="R50">
        <v>39.700000000000003</v>
      </c>
      <c r="S50"/>
    </row>
    <row r="51" spans="1:19" ht="21">
      <c r="A51" s="12">
        <f t="shared" si="2"/>
        <v>49</v>
      </c>
      <c r="B51" s="13">
        <f t="shared" si="15"/>
        <v>0.55000000000001137</v>
      </c>
      <c r="C51" s="13">
        <f t="shared" si="11"/>
        <v>163.83000000000001</v>
      </c>
      <c r="D51" s="14" t="s">
        <v>121</v>
      </c>
      <c r="E51" s="15" t="str">
        <f t="shared" si="13"/>
        <v>↑</v>
      </c>
      <c r="F51" s="12"/>
      <c r="G51" s="16"/>
      <c r="H51" s="16" t="s">
        <v>9</v>
      </c>
      <c r="I51" s="16" t="s">
        <v>147</v>
      </c>
      <c r="N51" s="1" t="str">
        <f t="shared" si="12"/>
        <v>↑</v>
      </c>
      <c r="O51" t="s">
        <v>75</v>
      </c>
      <c r="P51" t="s">
        <v>76</v>
      </c>
      <c r="Q51">
        <v>163.83000000000001</v>
      </c>
      <c r="R51">
        <v>68.7</v>
      </c>
      <c r="S51"/>
    </row>
    <row r="52" spans="1:19" ht="21">
      <c r="A52" s="12">
        <f t="shared" si="2"/>
        <v>50</v>
      </c>
      <c r="B52" s="13">
        <f t="shared" si="15"/>
        <v>5.9999999999973852E-2</v>
      </c>
      <c r="C52" s="13">
        <f t="shared" si="11"/>
        <v>163.89</v>
      </c>
      <c r="D52" s="14" t="s">
        <v>120</v>
      </c>
      <c r="E52" s="15" t="str">
        <f t="shared" si="13"/>
        <v>左</v>
      </c>
      <c r="F52" s="12"/>
      <c r="G52" s="16"/>
      <c r="H52" s="16" t="s">
        <v>9</v>
      </c>
      <c r="I52" s="16" t="s">
        <v>52</v>
      </c>
      <c r="N52" s="1" t="str">
        <f t="shared" si="12"/>
        <v>左</v>
      </c>
      <c r="O52" t="s">
        <v>79</v>
      </c>
      <c r="P52" t="s">
        <v>80</v>
      </c>
      <c r="Q52">
        <v>163.89</v>
      </c>
      <c r="R52">
        <v>75.8</v>
      </c>
      <c r="S52"/>
    </row>
    <row r="53" spans="1:19" ht="21">
      <c r="A53" s="12">
        <f t="shared" si="2"/>
        <v>51</v>
      </c>
      <c r="B53" s="13">
        <f t="shared" si="15"/>
        <v>0.14000000000001478</v>
      </c>
      <c r="C53" s="13">
        <f t="shared" si="11"/>
        <v>164.03</v>
      </c>
      <c r="D53" s="14" t="s">
        <v>120</v>
      </c>
      <c r="E53" s="15" t="str">
        <f t="shared" si="13"/>
        <v>右</v>
      </c>
      <c r="F53" s="12"/>
      <c r="G53" s="16"/>
      <c r="H53" s="16" t="s">
        <v>9</v>
      </c>
      <c r="I53" s="16"/>
      <c r="N53" s="1" t="str">
        <f t="shared" si="12"/>
        <v>右</v>
      </c>
      <c r="O53" t="s">
        <v>77</v>
      </c>
      <c r="P53" t="s">
        <v>78</v>
      </c>
      <c r="Q53">
        <v>164.03</v>
      </c>
      <c r="R53">
        <v>74.8</v>
      </c>
      <c r="S53"/>
    </row>
    <row r="54" spans="1:19" ht="21">
      <c r="A54" s="12">
        <f t="shared" si="2"/>
        <v>52</v>
      </c>
      <c r="B54" s="13">
        <f t="shared" si="15"/>
        <v>1.0300000000000011</v>
      </c>
      <c r="C54" s="13">
        <f t="shared" si="11"/>
        <v>165.06</v>
      </c>
      <c r="D54" s="14" t="s">
        <v>120</v>
      </c>
      <c r="E54" s="15" t="str">
        <f t="shared" si="13"/>
        <v>右</v>
      </c>
      <c r="F54" s="12" t="s">
        <v>10</v>
      </c>
      <c r="G54" s="16" t="s">
        <v>33</v>
      </c>
      <c r="H54" s="16" t="s">
        <v>171</v>
      </c>
      <c r="I54" s="16"/>
      <c r="N54" s="1" t="str">
        <f t="shared" si="12"/>
        <v>右</v>
      </c>
      <c r="O54" t="s">
        <v>77</v>
      </c>
      <c r="P54" t="s">
        <v>110</v>
      </c>
      <c r="Q54">
        <v>165.06</v>
      </c>
      <c r="R54">
        <v>13.4</v>
      </c>
      <c r="S54"/>
    </row>
    <row r="55" spans="1:19" ht="21">
      <c r="A55" s="12">
        <f t="shared" si="2"/>
        <v>53</v>
      </c>
      <c r="B55" s="13">
        <f t="shared" si="15"/>
        <v>3.1999999999999886</v>
      </c>
      <c r="C55" s="13">
        <f t="shared" si="11"/>
        <v>168.26</v>
      </c>
      <c r="D55" s="14" t="s">
        <v>120</v>
      </c>
      <c r="E55" s="15" t="str">
        <f t="shared" si="13"/>
        <v>左</v>
      </c>
      <c r="F55" s="12" t="s">
        <v>154</v>
      </c>
      <c r="G55" s="16" t="s">
        <v>173</v>
      </c>
      <c r="H55" s="16" t="s">
        <v>172</v>
      </c>
      <c r="I55" s="16"/>
      <c r="N55" s="1" t="str">
        <f t="shared" si="12"/>
        <v>左</v>
      </c>
      <c r="O55" t="s">
        <v>79</v>
      </c>
      <c r="P55" t="s">
        <v>182</v>
      </c>
      <c r="Q55">
        <v>168.26</v>
      </c>
      <c r="R55">
        <v>10.3</v>
      </c>
      <c r="S55"/>
    </row>
    <row r="56" spans="1:19" ht="21">
      <c r="A56" s="12">
        <f t="shared" si="2"/>
        <v>54</v>
      </c>
      <c r="B56" s="13">
        <f t="shared" si="15"/>
        <v>14.600000000000023</v>
      </c>
      <c r="C56" s="13">
        <f t="shared" si="11"/>
        <v>182.86</v>
      </c>
      <c r="D56" s="14" t="s">
        <v>121</v>
      </c>
      <c r="E56" s="15" t="str">
        <f t="shared" si="13"/>
        <v>左</v>
      </c>
      <c r="F56" s="12" t="s">
        <v>154</v>
      </c>
      <c r="G56" s="23" t="s">
        <v>144</v>
      </c>
      <c r="H56" s="16" t="s">
        <v>172</v>
      </c>
      <c r="I56" s="16"/>
      <c r="N56" s="1" t="str">
        <f t="shared" si="12"/>
        <v>左</v>
      </c>
      <c r="O56" t="s">
        <v>79</v>
      </c>
      <c r="P56" t="s">
        <v>144</v>
      </c>
      <c r="Q56">
        <v>182.86</v>
      </c>
      <c r="R56">
        <v>3.8</v>
      </c>
      <c r="S56" t="s">
        <v>121</v>
      </c>
    </row>
    <row r="57" spans="1:19" ht="21">
      <c r="A57" s="12">
        <f t="shared" si="2"/>
        <v>55</v>
      </c>
      <c r="B57" s="13">
        <f t="shared" si="15"/>
        <v>2.2099999999999795</v>
      </c>
      <c r="C57" s="13">
        <f t="shared" si="11"/>
        <v>185.07</v>
      </c>
      <c r="D57" s="14" t="s">
        <v>121</v>
      </c>
      <c r="E57" s="15" t="str">
        <f t="shared" si="13"/>
        <v>右</v>
      </c>
      <c r="F57" s="12" t="s">
        <v>10</v>
      </c>
      <c r="G57" s="16" t="s">
        <v>34</v>
      </c>
      <c r="H57" s="16" t="s">
        <v>9</v>
      </c>
      <c r="I57" s="16"/>
      <c r="N57" s="1" t="str">
        <f t="shared" si="12"/>
        <v>右</v>
      </c>
      <c r="O57" t="s">
        <v>77</v>
      </c>
      <c r="P57" t="s">
        <v>111</v>
      </c>
      <c r="Q57">
        <v>185.07</v>
      </c>
      <c r="R57">
        <v>6.7</v>
      </c>
      <c r="S57"/>
    </row>
    <row r="58" spans="1:19" ht="21">
      <c r="A58" s="12">
        <f t="shared" si="2"/>
        <v>56</v>
      </c>
      <c r="B58" s="13">
        <f t="shared" si="15"/>
        <v>2.5</v>
      </c>
      <c r="C58" s="13">
        <f t="shared" si="11"/>
        <v>187.57</v>
      </c>
      <c r="D58" s="14" t="s">
        <v>122</v>
      </c>
      <c r="E58" s="15" t="str">
        <f t="shared" si="13"/>
        <v>左</v>
      </c>
      <c r="F58" s="12" t="s">
        <v>10</v>
      </c>
      <c r="G58" s="16" t="s">
        <v>35</v>
      </c>
      <c r="H58" s="16" t="s">
        <v>9</v>
      </c>
      <c r="I58" s="16"/>
      <c r="N58" s="1" t="str">
        <f t="shared" si="12"/>
        <v>左</v>
      </c>
      <c r="O58" t="s">
        <v>79</v>
      </c>
      <c r="P58" t="s">
        <v>112</v>
      </c>
      <c r="Q58">
        <v>187.57</v>
      </c>
      <c r="R58">
        <v>15.2</v>
      </c>
      <c r="S58"/>
    </row>
    <row r="59" spans="1:19" ht="21">
      <c r="A59" s="12">
        <f t="shared" si="2"/>
        <v>57</v>
      </c>
      <c r="B59" s="13">
        <f t="shared" si="15"/>
        <v>0.24000000000000909</v>
      </c>
      <c r="C59" s="13">
        <f t="shared" si="11"/>
        <v>187.81</v>
      </c>
      <c r="D59" s="14" t="s">
        <v>121</v>
      </c>
      <c r="E59" s="15" t="str">
        <f t="shared" si="13"/>
        <v>右</v>
      </c>
      <c r="F59" s="12" t="s">
        <v>10</v>
      </c>
      <c r="G59" s="16" t="s">
        <v>36</v>
      </c>
      <c r="H59" s="16" t="s">
        <v>9</v>
      </c>
      <c r="I59" s="16" t="s">
        <v>53</v>
      </c>
      <c r="N59" s="1" t="str">
        <f t="shared" si="12"/>
        <v>右</v>
      </c>
      <c r="O59" t="s">
        <v>77</v>
      </c>
      <c r="P59" t="s">
        <v>113</v>
      </c>
      <c r="Q59">
        <v>187.81</v>
      </c>
      <c r="R59">
        <v>18.3</v>
      </c>
      <c r="S59"/>
    </row>
    <row r="60" spans="1:19" ht="21">
      <c r="A60" s="12">
        <f t="shared" si="2"/>
        <v>58</v>
      </c>
      <c r="B60" s="13">
        <f t="shared" si="15"/>
        <v>2.8499999999999943</v>
      </c>
      <c r="C60" s="13">
        <f t="shared" si="11"/>
        <v>190.66</v>
      </c>
      <c r="D60" s="14" t="s">
        <v>122</v>
      </c>
      <c r="E60" s="15" t="str">
        <f t="shared" si="13"/>
        <v>左</v>
      </c>
      <c r="F60" s="12" t="s">
        <v>10</v>
      </c>
      <c r="G60" s="16" t="s">
        <v>37</v>
      </c>
      <c r="H60" s="16" t="s">
        <v>9</v>
      </c>
      <c r="I60" s="16"/>
      <c r="N60" s="1" t="str">
        <f t="shared" si="12"/>
        <v>左</v>
      </c>
      <c r="O60" t="s">
        <v>79</v>
      </c>
      <c r="P60" t="s">
        <v>114</v>
      </c>
      <c r="Q60">
        <v>190.66</v>
      </c>
      <c r="R60">
        <v>2.1</v>
      </c>
      <c r="S60"/>
    </row>
    <row r="61" spans="1:19" ht="21">
      <c r="A61" s="12">
        <f t="shared" si="2"/>
        <v>59</v>
      </c>
      <c r="B61" s="13">
        <f t="shared" si="15"/>
        <v>0.74000000000000909</v>
      </c>
      <c r="C61" s="13">
        <f t="shared" si="11"/>
        <v>191.4</v>
      </c>
      <c r="D61" s="14" t="s">
        <v>120</v>
      </c>
      <c r="E61" s="15" t="str">
        <f t="shared" si="13"/>
        <v>右</v>
      </c>
      <c r="F61" s="12" t="s">
        <v>10</v>
      </c>
      <c r="G61" s="16" t="s">
        <v>38</v>
      </c>
      <c r="H61" s="16" t="s">
        <v>176</v>
      </c>
      <c r="I61" s="16"/>
      <c r="N61" s="1" t="str">
        <f t="shared" si="12"/>
        <v>右</v>
      </c>
      <c r="O61" t="s">
        <v>77</v>
      </c>
      <c r="P61" t="s">
        <v>115</v>
      </c>
      <c r="Q61">
        <v>191.4</v>
      </c>
      <c r="R61">
        <v>9.6</v>
      </c>
      <c r="S61"/>
    </row>
    <row r="62" spans="1:19" ht="21">
      <c r="A62" s="12">
        <f t="shared" si="2"/>
        <v>60</v>
      </c>
      <c r="B62" s="13">
        <f t="shared" si="15"/>
        <v>0.18999999999999773</v>
      </c>
      <c r="C62" s="13">
        <f t="shared" si="11"/>
        <v>191.59</v>
      </c>
      <c r="D62" s="14" t="s">
        <v>122</v>
      </c>
      <c r="E62" s="15" t="str">
        <f t="shared" si="13"/>
        <v>左</v>
      </c>
      <c r="F62" s="12"/>
      <c r="G62" s="16" t="s">
        <v>39</v>
      </c>
      <c r="H62" s="16" t="s">
        <v>9</v>
      </c>
      <c r="I62" s="16"/>
      <c r="N62" s="1" t="str">
        <f t="shared" si="12"/>
        <v>左</v>
      </c>
      <c r="O62" t="s">
        <v>79</v>
      </c>
      <c r="P62" t="s">
        <v>80</v>
      </c>
      <c r="Q62">
        <v>191.59</v>
      </c>
      <c r="R62">
        <v>9.4</v>
      </c>
      <c r="S62"/>
    </row>
    <row r="63" spans="1:19" ht="21">
      <c r="A63" s="12">
        <f t="shared" si="2"/>
        <v>61</v>
      </c>
      <c r="B63" s="13">
        <f t="shared" si="15"/>
        <v>0.37999999999999545</v>
      </c>
      <c r="C63" s="13">
        <f t="shared" ref="C63:C65" si="16">Q63</f>
        <v>191.97</v>
      </c>
      <c r="D63" s="14" t="s">
        <v>121</v>
      </c>
      <c r="E63" s="15" t="str">
        <f t="shared" si="13"/>
        <v>右</v>
      </c>
      <c r="F63" s="12" t="s">
        <v>10</v>
      </c>
      <c r="G63" s="16" t="s">
        <v>40</v>
      </c>
      <c r="H63" s="16" t="s">
        <v>162</v>
      </c>
      <c r="I63" s="16"/>
      <c r="N63" s="1" t="str">
        <f t="shared" si="12"/>
        <v>右</v>
      </c>
      <c r="O63" t="s">
        <v>77</v>
      </c>
      <c r="P63" t="s">
        <v>116</v>
      </c>
      <c r="Q63">
        <v>191.97</v>
      </c>
      <c r="R63">
        <v>9.1999999999999993</v>
      </c>
      <c r="S63"/>
    </row>
    <row r="64" spans="1:19" ht="21">
      <c r="A64" s="12">
        <f t="shared" si="2"/>
        <v>62</v>
      </c>
      <c r="B64" s="13">
        <f t="shared" si="15"/>
        <v>7.3400000000000034</v>
      </c>
      <c r="C64" s="13">
        <f t="shared" si="16"/>
        <v>199.31</v>
      </c>
      <c r="D64" s="14" t="s">
        <v>122</v>
      </c>
      <c r="E64" s="15" t="str">
        <f t="shared" si="13"/>
        <v>左</v>
      </c>
      <c r="F64" s="12"/>
      <c r="G64" s="16" t="s">
        <v>54</v>
      </c>
      <c r="H64" s="16" t="s">
        <v>9</v>
      </c>
      <c r="I64" s="16"/>
      <c r="N64" s="1" t="str">
        <f t="shared" si="12"/>
        <v>左</v>
      </c>
      <c r="O64" t="s">
        <v>79</v>
      </c>
      <c r="P64" t="s">
        <v>80</v>
      </c>
      <c r="Q64">
        <v>199.31</v>
      </c>
      <c r="R64">
        <v>-2.4</v>
      </c>
      <c r="S64"/>
    </row>
    <row r="65" spans="1:19" ht="21">
      <c r="A65" s="12">
        <f t="shared" si="2"/>
        <v>63</v>
      </c>
      <c r="B65" s="13">
        <f t="shared" si="15"/>
        <v>1.0099999999999909</v>
      </c>
      <c r="C65" s="13">
        <f t="shared" si="16"/>
        <v>200.32</v>
      </c>
      <c r="D65" s="14" t="s">
        <v>120</v>
      </c>
      <c r="E65" s="15" t="str">
        <f t="shared" si="13"/>
        <v>左</v>
      </c>
      <c r="F65" s="12"/>
      <c r="G65" s="16"/>
      <c r="H65" s="16" t="s">
        <v>9</v>
      </c>
      <c r="I65" s="16" t="s">
        <v>55</v>
      </c>
      <c r="N65" s="1" t="str">
        <f t="shared" si="12"/>
        <v>左</v>
      </c>
      <c r="O65" t="s">
        <v>79</v>
      </c>
      <c r="P65" t="s">
        <v>145</v>
      </c>
      <c r="Q65">
        <v>200.32</v>
      </c>
      <c r="R65">
        <v>3.2</v>
      </c>
      <c r="S65" t="s">
        <v>120</v>
      </c>
    </row>
    <row r="66" spans="1:19" ht="21">
      <c r="A66" s="24">
        <f t="shared" si="2"/>
        <v>64</v>
      </c>
      <c r="B66" s="19">
        <f t="shared" ref="B66" si="17">C66-C65</f>
        <v>1.9200000000000159</v>
      </c>
      <c r="C66" s="19">
        <f>Q66</f>
        <v>202.24</v>
      </c>
      <c r="D66" s="20"/>
      <c r="E66" s="21" t="str">
        <f t="shared" si="13"/>
        <v>-</v>
      </c>
      <c r="F66" s="24"/>
      <c r="G66" s="26" t="s">
        <v>193</v>
      </c>
      <c r="H66" s="26"/>
      <c r="I66" s="22" t="s">
        <v>192</v>
      </c>
      <c r="N66" s="1" t="str">
        <f t="shared" si="12"/>
        <v>-</v>
      </c>
      <c r="O66" t="s">
        <v>88</v>
      </c>
      <c r="P66" t="s">
        <v>146</v>
      </c>
      <c r="Q66">
        <v>202.24</v>
      </c>
      <c r="R66">
        <v>7.6</v>
      </c>
      <c r="S66"/>
    </row>
    <row r="67" spans="1:19">
      <c r="O67" t="s">
        <v>183</v>
      </c>
      <c r="P67" t="s">
        <v>184</v>
      </c>
      <c r="Q67">
        <v>202.27</v>
      </c>
      <c r="R67">
        <v>7</v>
      </c>
      <c r="S67"/>
    </row>
    <row r="68" spans="1:19">
      <c r="A68" s="29" t="s">
        <v>210</v>
      </c>
      <c r="B68" s="2"/>
      <c r="C68" s="2"/>
      <c r="D68" s="1"/>
      <c r="E68" s="1"/>
      <c r="F68" s="1"/>
    </row>
    <row r="69" spans="1:19">
      <c r="A69" s="29" t="s">
        <v>65</v>
      </c>
      <c r="B69" s="2"/>
      <c r="C69" s="2"/>
      <c r="D69" s="1"/>
      <c r="E69" s="1"/>
      <c r="F69" s="1"/>
    </row>
    <row r="70" spans="1:19">
      <c r="A70" s="30" t="s">
        <v>66</v>
      </c>
      <c r="B70" s="2"/>
      <c r="C70" s="2"/>
      <c r="D70" s="1"/>
      <c r="E70" s="1"/>
      <c r="F70" s="1"/>
    </row>
    <row r="71" spans="1:19">
      <c r="A71" s="30"/>
      <c r="B71" s="2"/>
      <c r="C71" s="2"/>
      <c r="D71" s="1"/>
      <c r="E71" s="1"/>
      <c r="F71" s="1"/>
    </row>
    <row r="72" spans="1:19">
      <c r="A72" s="1">
        <v>1</v>
      </c>
      <c r="B72" s="1" t="s">
        <v>41</v>
      </c>
      <c r="C72" s="2"/>
      <c r="D72" s="1"/>
      <c r="E72" s="1"/>
      <c r="F72" s="1"/>
    </row>
    <row r="73" spans="1:19">
      <c r="A73" s="1">
        <v>2</v>
      </c>
      <c r="B73" s="1" t="s">
        <v>42</v>
      </c>
      <c r="C73" s="2"/>
      <c r="D73" s="1"/>
      <c r="E73" s="1"/>
      <c r="F73" s="1"/>
    </row>
    <row r="74" spans="1:19">
      <c r="A74" s="1">
        <v>3</v>
      </c>
      <c r="B74" s="1" t="s">
        <v>60</v>
      </c>
      <c r="C74" s="2"/>
      <c r="D74" s="1"/>
      <c r="E74" s="1"/>
      <c r="F74" s="1"/>
    </row>
    <row r="75" spans="1:19">
      <c r="A75" s="1">
        <v>4</v>
      </c>
      <c r="B75" s="1" t="s">
        <v>43</v>
      </c>
      <c r="C75" s="2"/>
      <c r="D75" s="1"/>
      <c r="E75" s="1"/>
      <c r="F75" s="1"/>
    </row>
    <row r="76" spans="1:19">
      <c r="A76" s="1">
        <v>5</v>
      </c>
      <c r="B76" s="1" t="s">
        <v>61</v>
      </c>
      <c r="C76" s="2"/>
      <c r="D76" s="1"/>
      <c r="E76" s="1"/>
      <c r="F76" s="1"/>
    </row>
    <row r="77" spans="1:19">
      <c r="A77" s="1">
        <v>6</v>
      </c>
      <c r="B77" s="1" t="s">
        <v>62</v>
      </c>
      <c r="C77" s="2"/>
      <c r="D77" s="1"/>
      <c r="E77" s="1"/>
      <c r="F77" s="1"/>
    </row>
    <row r="78" spans="1:19">
      <c r="A78" s="1">
        <v>7</v>
      </c>
      <c r="B78" s="31" t="s">
        <v>63</v>
      </c>
      <c r="C78" s="2"/>
      <c r="D78" s="1"/>
      <c r="E78" s="1"/>
      <c r="F78" s="1"/>
    </row>
    <row r="79" spans="1:19">
      <c r="A79" s="1">
        <v>8</v>
      </c>
      <c r="B79" s="31" t="s">
        <v>64</v>
      </c>
      <c r="C79" s="2"/>
      <c r="D79" s="1"/>
      <c r="E79" s="1"/>
      <c r="F79" s="1"/>
    </row>
    <row r="81" spans="1:19">
      <c r="A81" s="36" t="s">
        <v>209</v>
      </c>
    </row>
    <row r="82" spans="1:19" ht="21">
      <c r="A82" s="4" t="s">
        <v>0</v>
      </c>
      <c r="B82" s="5" t="s">
        <v>1</v>
      </c>
      <c r="C82" s="5" t="s">
        <v>2</v>
      </c>
      <c r="D82" s="6" t="s">
        <v>3</v>
      </c>
      <c r="E82" s="6"/>
      <c r="F82" s="4" t="s">
        <v>4</v>
      </c>
      <c r="G82" s="7" t="s">
        <v>5</v>
      </c>
      <c r="H82" s="7" t="s">
        <v>6</v>
      </c>
      <c r="I82" s="7" t="s">
        <v>7</v>
      </c>
      <c r="J82" s="1" t="s">
        <v>211</v>
      </c>
      <c r="O82" t="s">
        <v>180</v>
      </c>
      <c r="P82" t="s">
        <v>69</v>
      </c>
      <c r="Q82" t="s">
        <v>70</v>
      </c>
      <c r="R82" t="s">
        <v>71</v>
      </c>
      <c r="S82" t="s">
        <v>72</v>
      </c>
    </row>
    <row r="83" spans="1:19" ht="21">
      <c r="A83" s="8">
        <v>1</v>
      </c>
      <c r="B83" s="9">
        <v>0</v>
      </c>
      <c r="C83" s="9">
        <v>0</v>
      </c>
      <c r="D83" s="20"/>
      <c r="E83" s="21" t="str">
        <f t="shared" ref="E83:E90" si="18">IF(O83="Straight","↑",IF(O83="Right","右",IF(O83="Left","左","-")))</f>
        <v>-</v>
      </c>
      <c r="F83" s="8"/>
      <c r="G83" s="10" t="s">
        <v>198</v>
      </c>
      <c r="H83" s="11" t="s">
        <v>8</v>
      </c>
      <c r="I83" s="11"/>
      <c r="O83" t="s">
        <v>73</v>
      </c>
      <c r="P83" t="s">
        <v>74</v>
      </c>
      <c r="Q83">
        <v>0</v>
      </c>
      <c r="R83">
        <v>0</v>
      </c>
      <c r="S83"/>
    </row>
    <row r="84" spans="1:19" ht="21">
      <c r="A84" s="12">
        <f t="shared" ref="A84" si="19">A83+1</f>
        <v>2</v>
      </c>
      <c r="B84" s="13">
        <f t="shared" ref="B84" si="20">C84-C83</f>
        <v>1.38</v>
      </c>
      <c r="C84" s="13">
        <f t="shared" ref="C84" si="21">Q84</f>
        <v>1.38</v>
      </c>
      <c r="D84" s="14" t="s">
        <v>120</v>
      </c>
      <c r="E84" s="15" t="str">
        <f t="shared" si="18"/>
        <v>左</v>
      </c>
      <c r="F84" s="12" t="s">
        <v>10</v>
      </c>
      <c r="G84" s="16" t="s">
        <v>203</v>
      </c>
      <c r="H84" s="16" t="s">
        <v>202</v>
      </c>
      <c r="I84" s="16" t="s">
        <v>49</v>
      </c>
      <c r="N84" s="1" t="str">
        <f t="shared" ref="N84:N90" si="22">IF(O84="Straight","↑",IF(O84="Right","右",IF(O84="Left","左","-")))</f>
        <v>左</v>
      </c>
      <c r="O84" t="s">
        <v>79</v>
      </c>
      <c r="P84" t="s">
        <v>195</v>
      </c>
      <c r="Q84">
        <v>1.38</v>
      </c>
      <c r="R84">
        <v>9.1999999999999993</v>
      </c>
      <c r="S84"/>
    </row>
    <row r="85" spans="1:19" ht="21">
      <c r="A85" s="12">
        <f t="shared" ref="A85:A90" si="23">A84+1</f>
        <v>3</v>
      </c>
      <c r="B85" s="13">
        <f t="shared" ref="B85" si="24">C85-C84</f>
        <v>0.1100000000000001</v>
      </c>
      <c r="C85" s="13">
        <f t="shared" ref="C85:C89" si="25">Q85</f>
        <v>1.49</v>
      </c>
      <c r="D85" s="14" t="s">
        <v>119</v>
      </c>
      <c r="E85" s="15" t="str">
        <f t="shared" si="18"/>
        <v>右</v>
      </c>
      <c r="F85" s="12" t="s">
        <v>10</v>
      </c>
      <c r="G85" s="16"/>
      <c r="H85" s="16" t="s">
        <v>9</v>
      </c>
      <c r="I85" s="16"/>
      <c r="N85" s="1" t="str">
        <f t="shared" si="22"/>
        <v>右</v>
      </c>
      <c r="O85" t="s">
        <v>77</v>
      </c>
      <c r="P85" t="s">
        <v>78</v>
      </c>
      <c r="Q85">
        <v>1.49</v>
      </c>
      <c r="R85">
        <v>5.9</v>
      </c>
      <c r="S85"/>
    </row>
    <row r="86" spans="1:19" ht="21">
      <c r="A86" s="12">
        <f t="shared" si="23"/>
        <v>4</v>
      </c>
      <c r="B86" s="13">
        <f>C86-C85</f>
        <v>0.6100000000000001</v>
      </c>
      <c r="C86" s="13">
        <f t="shared" si="25"/>
        <v>2.1</v>
      </c>
      <c r="D86" s="14" t="s">
        <v>121</v>
      </c>
      <c r="E86" s="15" t="str">
        <f t="shared" si="18"/>
        <v>右</v>
      </c>
      <c r="F86" s="12" t="s">
        <v>10</v>
      </c>
      <c r="G86" s="16" t="s">
        <v>200</v>
      </c>
      <c r="H86" s="16" t="s">
        <v>9</v>
      </c>
      <c r="I86" s="16"/>
      <c r="N86" s="1" t="str">
        <f t="shared" si="22"/>
        <v>右</v>
      </c>
      <c r="O86" t="s">
        <v>77</v>
      </c>
      <c r="P86" t="s">
        <v>78</v>
      </c>
      <c r="Q86">
        <v>2.1</v>
      </c>
      <c r="R86">
        <v>11</v>
      </c>
      <c r="S86"/>
    </row>
    <row r="87" spans="1:19" ht="21">
      <c r="A87" s="12">
        <f t="shared" si="23"/>
        <v>5</v>
      </c>
      <c r="B87" s="13">
        <f>C87-C85</f>
        <v>0.82999999999999985</v>
      </c>
      <c r="C87" s="13">
        <f t="shared" si="25"/>
        <v>2.3199999999999998</v>
      </c>
      <c r="D87" s="14" t="s">
        <v>120</v>
      </c>
      <c r="E87" s="15" t="str">
        <f t="shared" si="18"/>
        <v>左</v>
      </c>
      <c r="F87" s="12" t="s">
        <v>10</v>
      </c>
      <c r="G87" s="16"/>
      <c r="H87" s="16" t="s">
        <v>201</v>
      </c>
      <c r="I87" s="16" t="s">
        <v>206</v>
      </c>
      <c r="N87" s="1" t="str">
        <f t="shared" si="22"/>
        <v>左</v>
      </c>
      <c r="O87" t="s">
        <v>79</v>
      </c>
      <c r="P87" t="s">
        <v>205</v>
      </c>
      <c r="Q87">
        <v>2.3199999999999998</v>
      </c>
      <c r="R87">
        <v>11.5</v>
      </c>
      <c r="S87"/>
    </row>
    <row r="88" spans="1:19" ht="21">
      <c r="A88" s="12">
        <f t="shared" si="23"/>
        <v>6</v>
      </c>
      <c r="B88" s="13">
        <f>C88-C86</f>
        <v>1.81</v>
      </c>
      <c r="C88" s="13">
        <f t="shared" si="25"/>
        <v>3.91</v>
      </c>
      <c r="D88" s="14" t="s">
        <v>121</v>
      </c>
      <c r="E88" s="15" t="str">
        <f t="shared" si="18"/>
        <v>左</v>
      </c>
      <c r="F88" s="12" t="s">
        <v>10</v>
      </c>
      <c r="G88" s="16" t="s">
        <v>204</v>
      </c>
      <c r="H88" s="16" t="s">
        <v>9</v>
      </c>
      <c r="I88" s="16" t="s">
        <v>207</v>
      </c>
      <c r="N88" s="1" t="str">
        <f t="shared" si="22"/>
        <v>左</v>
      </c>
      <c r="O88" t="s">
        <v>79</v>
      </c>
      <c r="P88" t="s">
        <v>196</v>
      </c>
      <c r="Q88">
        <v>3.91</v>
      </c>
      <c r="R88">
        <v>13.7</v>
      </c>
      <c r="S88"/>
    </row>
    <row r="89" spans="1:19" ht="21">
      <c r="A89" s="12">
        <f t="shared" si="23"/>
        <v>7</v>
      </c>
      <c r="B89" s="13">
        <f>C89-C88</f>
        <v>1.1099999999999994</v>
      </c>
      <c r="C89" s="13">
        <f t="shared" si="25"/>
        <v>5.0199999999999996</v>
      </c>
      <c r="D89" s="14" t="s">
        <v>121</v>
      </c>
      <c r="E89" s="15" t="str">
        <f t="shared" si="18"/>
        <v>左</v>
      </c>
      <c r="F89" s="12" t="s">
        <v>10</v>
      </c>
      <c r="G89" s="16"/>
      <c r="H89" s="16" t="s">
        <v>129</v>
      </c>
      <c r="I89" s="16" t="s">
        <v>208</v>
      </c>
      <c r="N89" s="1" t="str">
        <f t="shared" si="22"/>
        <v>左</v>
      </c>
      <c r="O89" t="s">
        <v>79</v>
      </c>
      <c r="P89" t="s">
        <v>197</v>
      </c>
      <c r="Q89">
        <v>5.0199999999999996</v>
      </c>
      <c r="R89">
        <v>16.100000000000001</v>
      </c>
      <c r="S89"/>
    </row>
    <row r="90" spans="1:19" ht="21">
      <c r="A90" s="24">
        <f t="shared" si="23"/>
        <v>8</v>
      </c>
      <c r="B90" s="19">
        <f>C90-C89</f>
        <v>-1.9999999999999574E-2</v>
      </c>
      <c r="C90" s="19">
        <v>5</v>
      </c>
      <c r="D90" s="20"/>
      <c r="E90" s="21" t="str">
        <f t="shared" si="18"/>
        <v>-</v>
      </c>
      <c r="F90" s="24"/>
      <c r="G90" s="26" t="s">
        <v>199</v>
      </c>
      <c r="H90" s="26"/>
      <c r="I90" s="22"/>
      <c r="N90" s="1" t="str">
        <f t="shared" si="22"/>
        <v>-</v>
      </c>
      <c r="O90" t="s">
        <v>183</v>
      </c>
      <c r="P90" t="s">
        <v>184</v>
      </c>
      <c r="Q90">
        <v>5.07</v>
      </c>
      <c r="R90">
        <v>16.8</v>
      </c>
      <c r="S90"/>
    </row>
  </sheetData>
  <sheetProtection selectLockedCells="1" selectUnlockedCells="1"/>
  <phoneticPr fontId="2"/>
  <printOptions horizontalCentered="1" verticalCentered="1"/>
  <pageMargins left="0" right="0" top="0" bottom="0" header="0.79" footer="0.79"/>
  <pageSetup paperSize="9" fitToHeight="0" orientation="landscape" useFirstPageNumber="1"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K137"/>
  <sheetViews>
    <sheetView showGridLines="0" tabSelected="1" topLeftCell="C33" zoomScale="125" zoomScaleNormal="100" workbookViewId="0">
      <selection activeCell="J42" sqref="J42"/>
    </sheetView>
  </sheetViews>
  <sheetFormatPr baseColWidth="10" defaultColWidth="12.796875" defaultRowHeight="16"/>
  <cols>
    <col min="1" max="1" width="9.796875" style="46" customWidth="1"/>
    <col min="2" max="2" width="7.59765625" style="101" customWidth="1"/>
    <col min="3" max="3" width="9.59765625" style="101" customWidth="1"/>
    <col min="4" max="5" width="6" style="102" customWidth="1"/>
    <col min="6" max="6" width="54.59765625" style="46" customWidth="1"/>
    <col min="7" max="7" width="15.3984375" style="46" bestFit="1" customWidth="1"/>
    <col min="8" max="8" width="65.19921875" style="46" bestFit="1" customWidth="1"/>
    <col min="9" max="9" width="9.59765625" style="39" customWidth="1"/>
    <col min="10" max="10" width="72.59765625" style="39" customWidth="1"/>
    <col min="11" max="11" width="10.19921875" style="39" customWidth="1"/>
    <col min="12" max="16384" width="12.796875" style="46"/>
  </cols>
  <sheetData>
    <row r="1" spans="1:11" s="39" customFormat="1">
      <c r="A1" s="39" t="s">
        <v>311</v>
      </c>
      <c r="B1" s="40"/>
      <c r="C1" s="40"/>
      <c r="D1" s="41"/>
      <c r="E1" s="41"/>
      <c r="H1" s="42" t="s">
        <v>337</v>
      </c>
    </row>
    <row r="2" spans="1:11" ht="17">
      <c r="A2" s="43" t="s">
        <v>0</v>
      </c>
      <c r="B2" s="44" t="s">
        <v>1</v>
      </c>
      <c r="C2" s="44" t="s">
        <v>2</v>
      </c>
      <c r="D2" s="43" t="s">
        <v>3</v>
      </c>
      <c r="E2" s="43" t="s">
        <v>301</v>
      </c>
      <c r="F2" s="43" t="s">
        <v>286</v>
      </c>
      <c r="G2" s="43" t="s">
        <v>6</v>
      </c>
      <c r="H2" s="43" t="s">
        <v>7</v>
      </c>
      <c r="J2" s="45" t="s">
        <v>318</v>
      </c>
    </row>
    <row r="3" spans="1:11" s="39" customFormat="1" ht="86" thickBot="1">
      <c r="A3" s="47" t="s">
        <v>8</v>
      </c>
      <c r="B3" s="48"/>
      <c r="C3" s="49"/>
      <c r="D3" s="50"/>
      <c r="E3" s="51"/>
      <c r="F3" s="52" t="s">
        <v>331</v>
      </c>
      <c r="G3" s="50"/>
      <c r="H3" s="53" t="s">
        <v>330</v>
      </c>
      <c r="J3" s="46" t="s">
        <v>328</v>
      </c>
    </row>
    <row r="4" spans="1:11" s="39" customFormat="1" ht="39" customHeight="1" thickTop="1">
      <c r="A4" s="54" t="s">
        <v>278</v>
      </c>
      <c r="B4" s="55"/>
      <c r="C4" s="56"/>
      <c r="D4" s="54"/>
      <c r="E4" s="57"/>
      <c r="F4" s="58" t="s">
        <v>287</v>
      </c>
      <c r="G4" s="54" t="s">
        <v>129</v>
      </c>
      <c r="H4" s="59"/>
      <c r="J4" s="60" t="s">
        <v>56</v>
      </c>
    </row>
    <row r="5" spans="1:11" s="39" customFormat="1" ht="39" customHeight="1" thickBot="1">
      <c r="A5" s="61" t="s">
        <v>279</v>
      </c>
      <c r="B5" s="62">
        <v>0.1</v>
      </c>
      <c r="C5" s="63"/>
      <c r="D5" s="61" t="s">
        <v>213</v>
      </c>
      <c r="E5" s="64" t="s">
        <v>302</v>
      </c>
      <c r="F5" s="65" t="s">
        <v>310</v>
      </c>
      <c r="G5" s="61" t="s">
        <v>129</v>
      </c>
      <c r="H5" s="66" t="s">
        <v>309</v>
      </c>
      <c r="J5" s="67" t="s">
        <v>320</v>
      </c>
    </row>
    <row r="6" spans="1:11" s="39" customFormat="1" ht="39" customHeight="1" thickTop="1">
      <c r="A6" s="68" t="s">
        <v>280</v>
      </c>
      <c r="B6" s="69"/>
      <c r="C6" s="70"/>
      <c r="D6" s="68"/>
      <c r="E6" s="71"/>
      <c r="F6" s="72" t="s">
        <v>288</v>
      </c>
      <c r="G6" s="68" t="s">
        <v>157</v>
      </c>
      <c r="H6" s="73"/>
      <c r="J6" s="67" t="s">
        <v>321</v>
      </c>
    </row>
    <row r="7" spans="1:11" s="39" customFormat="1" ht="39" customHeight="1">
      <c r="A7" s="74" t="s">
        <v>281</v>
      </c>
      <c r="B7" s="75">
        <v>0.1</v>
      </c>
      <c r="C7" s="76"/>
      <c r="D7" s="74" t="s">
        <v>214</v>
      </c>
      <c r="E7" s="77" t="s">
        <v>175</v>
      </c>
      <c r="F7" s="78" t="s">
        <v>285</v>
      </c>
      <c r="G7" s="74" t="s">
        <v>129</v>
      </c>
      <c r="H7" s="79"/>
      <c r="J7" s="80" t="s">
        <v>322</v>
      </c>
    </row>
    <row r="8" spans="1:11" s="39" customFormat="1" ht="39" customHeight="1" thickBot="1">
      <c r="A8" s="61" t="s">
        <v>282</v>
      </c>
      <c r="B8" s="62">
        <v>0.3</v>
      </c>
      <c r="C8" s="63"/>
      <c r="D8" s="61" t="s">
        <v>213</v>
      </c>
      <c r="E8" s="64" t="s">
        <v>302</v>
      </c>
      <c r="F8" s="65" t="s">
        <v>310</v>
      </c>
      <c r="G8" s="61" t="s">
        <v>129</v>
      </c>
      <c r="H8" s="66" t="s">
        <v>309</v>
      </c>
      <c r="J8" s="67" t="s">
        <v>324</v>
      </c>
    </row>
    <row r="9" spans="1:11" s="39" customFormat="1" ht="39" customHeight="1" thickTop="1">
      <c r="A9" s="54" t="s">
        <v>283</v>
      </c>
      <c r="B9" s="55" t="s">
        <v>259</v>
      </c>
      <c r="C9" s="56"/>
      <c r="D9" s="54"/>
      <c r="E9" s="57"/>
      <c r="F9" s="81" t="s">
        <v>289</v>
      </c>
      <c r="G9" s="54" t="s">
        <v>157</v>
      </c>
      <c r="H9" s="59"/>
      <c r="J9" s="80" t="s">
        <v>323</v>
      </c>
    </row>
    <row r="10" spans="1:11" s="39" customFormat="1" ht="39" customHeight="1" thickBot="1">
      <c r="A10" s="61" t="s">
        <v>284</v>
      </c>
      <c r="B10" s="62">
        <v>0.6</v>
      </c>
      <c r="C10" s="63"/>
      <c r="D10" s="61" t="s">
        <v>214</v>
      </c>
      <c r="E10" s="64" t="s">
        <v>175</v>
      </c>
      <c r="F10" s="66" t="s">
        <v>304</v>
      </c>
      <c r="G10" s="61" t="s">
        <v>303</v>
      </c>
      <c r="H10" s="66" t="s">
        <v>308</v>
      </c>
      <c r="J10" s="67" t="s">
        <v>325</v>
      </c>
    </row>
    <row r="11" spans="1:11" s="39" customFormat="1" ht="39" customHeight="1" thickTop="1" thickBot="1">
      <c r="A11" s="82" t="s">
        <v>319</v>
      </c>
      <c r="B11" s="83"/>
      <c r="C11" s="84"/>
      <c r="D11" s="82"/>
      <c r="E11" s="85" t="s">
        <v>305</v>
      </c>
      <c r="F11" s="86" t="s">
        <v>306</v>
      </c>
      <c r="G11" s="82" t="s">
        <v>303</v>
      </c>
      <c r="H11" s="87" t="s">
        <v>307</v>
      </c>
      <c r="J11" s="88" t="s">
        <v>326</v>
      </c>
    </row>
    <row r="12" spans="1:11" s="39" customFormat="1" ht="17" thickTop="1">
      <c r="B12" s="40"/>
      <c r="C12" s="40"/>
      <c r="D12" s="41"/>
      <c r="E12" s="41"/>
      <c r="J12" s="67"/>
    </row>
    <row r="13" spans="1:11" ht="39" customHeight="1">
      <c r="A13" s="89">
        <v>1</v>
      </c>
      <c r="B13" s="90">
        <v>0</v>
      </c>
      <c r="C13" s="90">
        <v>0</v>
      </c>
      <c r="D13" s="91" t="s">
        <v>263</v>
      </c>
      <c r="E13" s="91" t="s">
        <v>259</v>
      </c>
      <c r="F13" s="92" t="s">
        <v>290</v>
      </c>
      <c r="G13" s="92" t="s">
        <v>263</v>
      </c>
      <c r="H13" s="89" t="s">
        <v>291</v>
      </c>
      <c r="J13" s="67" t="s">
        <v>329</v>
      </c>
    </row>
    <row r="14" spans="1:11" ht="39" customHeight="1">
      <c r="A14" s="93">
        <f t="shared" ref="A14:A83" si="0">A13+1</f>
        <v>2</v>
      </c>
      <c r="B14" s="94">
        <f>C14-C13</f>
        <v>8.6199999999999992</v>
      </c>
      <c r="C14" s="94">
        <v>8.6199999999999992</v>
      </c>
      <c r="D14" s="95" t="s">
        <v>120</v>
      </c>
      <c r="E14" s="95" t="s">
        <v>260</v>
      </c>
      <c r="F14" s="96" t="s">
        <v>12</v>
      </c>
      <c r="G14" s="96" t="s">
        <v>232</v>
      </c>
      <c r="H14" s="93" t="s">
        <v>263</v>
      </c>
      <c r="J14" s="97" t="s">
        <v>327</v>
      </c>
      <c r="K14" s="46"/>
    </row>
    <row r="15" spans="1:11" ht="39" customHeight="1">
      <c r="A15" s="93">
        <f t="shared" si="0"/>
        <v>3</v>
      </c>
      <c r="B15" s="94">
        <f t="shared" ref="B15:B24" si="1">C15-C14</f>
        <v>0.48000000000000043</v>
      </c>
      <c r="C15" s="94">
        <v>9.1</v>
      </c>
      <c r="D15" s="95" t="s">
        <v>121</v>
      </c>
      <c r="E15" s="95" t="s">
        <v>262</v>
      </c>
      <c r="F15" s="96" t="s">
        <v>13</v>
      </c>
      <c r="G15" s="96" t="s">
        <v>232</v>
      </c>
      <c r="H15" s="93" t="s">
        <v>263</v>
      </c>
      <c r="K15" s="46"/>
    </row>
    <row r="16" spans="1:11" ht="39" customHeight="1">
      <c r="A16" s="93">
        <f t="shared" si="0"/>
        <v>4</v>
      </c>
      <c r="B16" s="94">
        <f t="shared" si="1"/>
        <v>0.58000000000000007</v>
      </c>
      <c r="C16" s="94">
        <v>9.68</v>
      </c>
      <c r="D16" s="95" t="s">
        <v>120</v>
      </c>
      <c r="E16" s="95" t="s">
        <v>262</v>
      </c>
      <c r="F16" s="96" t="s">
        <v>264</v>
      </c>
      <c r="G16" s="96" t="s">
        <v>232</v>
      </c>
      <c r="H16" s="93" t="s">
        <v>263</v>
      </c>
      <c r="K16" s="46"/>
    </row>
    <row r="17" spans="1:11" ht="39" customHeight="1">
      <c r="A17" s="93">
        <f t="shared" si="0"/>
        <v>5</v>
      </c>
      <c r="B17" s="94">
        <f t="shared" si="1"/>
        <v>1.7599999999999998</v>
      </c>
      <c r="C17" s="94">
        <v>11.44</v>
      </c>
      <c r="D17" s="95" t="s">
        <v>119</v>
      </c>
      <c r="E17" s="95" t="s">
        <v>254</v>
      </c>
      <c r="F17" s="96" t="s">
        <v>268</v>
      </c>
      <c r="G17" s="96" t="s">
        <v>232</v>
      </c>
      <c r="H17" s="93" t="s">
        <v>292</v>
      </c>
      <c r="K17" s="46"/>
    </row>
    <row r="18" spans="1:11" ht="39" customHeight="1">
      <c r="A18" s="93">
        <f t="shared" si="0"/>
        <v>6</v>
      </c>
      <c r="B18" s="94">
        <f t="shared" si="1"/>
        <v>0.90000000000000036</v>
      </c>
      <c r="C18" s="94">
        <v>12.34</v>
      </c>
      <c r="D18" s="95" t="s">
        <v>120</v>
      </c>
      <c r="E18" s="95" t="s">
        <v>254</v>
      </c>
      <c r="F18" s="96" t="s">
        <v>14</v>
      </c>
      <c r="G18" s="96" t="s">
        <v>232</v>
      </c>
      <c r="H18" s="93" t="s">
        <v>263</v>
      </c>
      <c r="J18" s="46"/>
      <c r="K18" s="46"/>
    </row>
    <row r="19" spans="1:11" ht="39" customHeight="1">
      <c r="A19" s="93">
        <f t="shared" si="0"/>
        <v>7</v>
      </c>
      <c r="B19" s="94">
        <f t="shared" si="1"/>
        <v>9.1700000000000017</v>
      </c>
      <c r="C19" s="94">
        <v>21.51</v>
      </c>
      <c r="D19" s="95" t="s">
        <v>122</v>
      </c>
      <c r="E19" s="95" t="s">
        <v>255</v>
      </c>
      <c r="F19" s="96" t="s">
        <v>274</v>
      </c>
      <c r="G19" s="96" t="s">
        <v>9</v>
      </c>
      <c r="H19" s="93" t="s">
        <v>263</v>
      </c>
    </row>
    <row r="20" spans="1:11" ht="39" customHeight="1">
      <c r="A20" s="93">
        <f t="shared" si="0"/>
        <v>8</v>
      </c>
      <c r="B20" s="94">
        <f t="shared" si="1"/>
        <v>0.94999999999999929</v>
      </c>
      <c r="C20" s="94">
        <v>22.46</v>
      </c>
      <c r="D20" s="95" t="s">
        <v>120</v>
      </c>
      <c r="E20" s="95" t="s">
        <v>262</v>
      </c>
      <c r="F20" s="96" t="s">
        <v>16</v>
      </c>
      <c r="G20" s="96" t="s">
        <v>266</v>
      </c>
      <c r="H20" s="93" t="s">
        <v>263</v>
      </c>
      <c r="J20" s="46"/>
    </row>
    <row r="21" spans="1:11" ht="39" customHeight="1">
      <c r="A21" s="93">
        <f t="shared" si="0"/>
        <v>9</v>
      </c>
      <c r="B21" s="94">
        <f t="shared" si="1"/>
        <v>4.1400000000000006</v>
      </c>
      <c r="C21" s="94">
        <v>26.6</v>
      </c>
      <c r="D21" s="95" t="s">
        <v>121</v>
      </c>
      <c r="E21" s="95" t="s">
        <v>261</v>
      </c>
      <c r="F21" s="96" t="s">
        <v>17</v>
      </c>
      <c r="G21" s="96" t="s">
        <v>233</v>
      </c>
      <c r="H21" s="93" t="s">
        <v>263</v>
      </c>
      <c r="J21" s="46"/>
    </row>
    <row r="22" spans="1:11" ht="39" customHeight="1">
      <c r="A22" s="93">
        <f t="shared" si="0"/>
        <v>10</v>
      </c>
      <c r="B22" s="94">
        <f t="shared" si="1"/>
        <v>14.240000000000002</v>
      </c>
      <c r="C22" s="94">
        <v>40.840000000000003</v>
      </c>
      <c r="D22" s="95" t="s">
        <v>122</v>
      </c>
      <c r="E22" s="95" t="s">
        <v>262</v>
      </c>
      <c r="F22" s="96" t="s">
        <v>18</v>
      </c>
      <c r="G22" s="96" t="s">
        <v>233</v>
      </c>
      <c r="H22" s="93" t="s">
        <v>263</v>
      </c>
    </row>
    <row r="23" spans="1:11" ht="39" customHeight="1">
      <c r="A23" s="93">
        <f t="shared" si="0"/>
        <v>11</v>
      </c>
      <c r="B23" s="94">
        <f t="shared" si="1"/>
        <v>0.15999999999999659</v>
      </c>
      <c r="C23" s="94">
        <v>41</v>
      </c>
      <c r="D23" s="95" t="s">
        <v>122</v>
      </c>
      <c r="E23" s="95" t="s">
        <v>255</v>
      </c>
      <c r="F23" s="96" t="s">
        <v>19</v>
      </c>
      <c r="G23" s="96" t="s">
        <v>234</v>
      </c>
      <c r="H23" s="93" t="s">
        <v>263</v>
      </c>
    </row>
    <row r="24" spans="1:11" ht="39" customHeight="1">
      <c r="A24" s="93">
        <f t="shared" si="0"/>
        <v>12</v>
      </c>
      <c r="B24" s="94">
        <f t="shared" si="1"/>
        <v>4.8299999999999983</v>
      </c>
      <c r="C24" s="94">
        <v>45.83</v>
      </c>
      <c r="D24" s="95" t="s">
        <v>121</v>
      </c>
      <c r="E24" s="95" t="s">
        <v>254</v>
      </c>
      <c r="F24" s="96" t="s">
        <v>20</v>
      </c>
      <c r="G24" s="96" t="s">
        <v>9</v>
      </c>
      <c r="H24" s="93" t="s">
        <v>263</v>
      </c>
    </row>
    <row r="25" spans="1:11" ht="39" customHeight="1">
      <c r="A25" s="98" t="s">
        <v>293</v>
      </c>
      <c r="B25" s="90">
        <f>C25-C24</f>
        <v>7.0000000000000284E-2</v>
      </c>
      <c r="C25" s="90">
        <v>45.9</v>
      </c>
      <c r="D25" s="91" t="s">
        <v>263</v>
      </c>
      <c r="E25" s="91" t="s">
        <v>259</v>
      </c>
      <c r="F25" s="92" t="s">
        <v>296</v>
      </c>
      <c r="G25" s="99"/>
      <c r="H25" s="105" t="s">
        <v>335</v>
      </c>
    </row>
    <row r="26" spans="1:11" ht="39" customHeight="1">
      <c r="A26" s="98" t="s">
        <v>294</v>
      </c>
      <c r="B26" s="90">
        <f>C26-C25</f>
        <v>0.35999999999999943</v>
      </c>
      <c r="C26" s="90">
        <v>46.26</v>
      </c>
      <c r="D26" s="91" t="s">
        <v>263</v>
      </c>
      <c r="E26" s="91" t="s">
        <v>259</v>
      </c>
      <c r="F26" s="92" t="s">
        <v>297</v>
      </c>
      <c r="G26" s="99"/>
      <c r="H26" s="106"/>
    </row>
    <row r="27" spans="1:11" ht="39" customHeight="1">
      <c r="A27" s="98" t="s">
        <v>295</v>
      </c>
      <c r="B27" s="90">
        <f>C27-C26</f>
        <v>0.64000000000000057</v>
      </c>
      <c r="C27" s="90">
        <v>46.9</v>
      </c>
      <c r="D27" s="91" t="s">
        <v>263</v>
      </c>
      <c r="E27" s="91" t="s">
        <v>259</v>
      </c>
      <c r="F27" s="92" t="s">
        <v>298</v>
      </c>
      <c r="G27" s="99"/>
      <c r="H27" s="107"/>
    </row>
    <row r="28" spans="1:11" ht="39" customHeight="1">
      <c r="A28" s="93">
        <f>14</f>
        <v>14</v>
      </c>
      <c r="B28" s="94">
        <f>C28-C27</f>
        <v>2.9100000000000037</v>
      </c>
      <c r="C28" s="94">
        <v>49.81</v>
      </c>
      <c r="D28" s="95" t="s">
        <v>121</v>
      </c>
      <c r="E28" s="95" t="s">
        <v>255</v>
      </c>
      <c r="F28" s="96" t="s">
        <v>218</v>
      </c>
      <c r="G28" s="96" t="s">
        <v>235</v>
      </c>
      <c r="H28" s="93" t="s">
        <v>263</v>
      </c>
    </row>
    <row r="29" spans="1:11" ht="39" customHeight="1">
      <c r="A29" s="93">
        <f t="shared" si="0"/>
        <v>15</v>
      </c>
      <c r="B29" s="94">
        <f>C29-C28</f>
        <v>0.9199999999999946</v>
      </c>
      <c r="C29" s="94">
        <v>50.73</v>
      </c>
      <c r="D29" s="95" t="s">
        <v>120</v>
      </c>
      <c r="E29" s="95" t="s">
        <v>254</v>
      </c>
      <c r="F29" s="96" t="s">
        <v>22</v>
      </c>
      <c r="G29" s="96" t="s">
        <v>236</v>
      </c>
      <c r="H29" s="93" t="s">
        <v>23</v>
      </c>
      <c r="J29" s="46"/>
    </row>
    <row r="30" spans="1:11" ht="39" customHeight="1">
      <c r="A30" s="93">
        <f t="shared" si="0"/>
        <v>16</v>
      </c>
      <c r="B30" s="94">
        <f t="shared" ref="B30:B38" si="2">C30-C29</f>
        <v>1.5900000000000034</v>
      </c>
      <c r="C30" s="94">
        <v>52.32</v>
      </c>
      <c r="D30" s="95" t="s">
        <v>122</v>
      </c>
      <c r="E30" s="95" t="s">
        <v>262</v>
      </c>
      <c r="F30" s="96" t="s">
        <v>24</v>
      </c>
      <c r="G30" s="96" t="s">
        <v>237</v>
      </c>
      <c r="H30" s="93" t="s">
        <v>263</v>
      </c>
    </row>
    <row r="31" spans="1:11" ht="39" customHeight="1">
      <c r="A31" s="93">
        <f t="shared" si="0"/>
        <v>17</v>
      </c>
      <c r="B31" s="94">
        <f t="shared" si="2"/>
        <v>6.7299999999999969</v>
      </c>
      <c r="C31" s="94">
        <v>59.05</v>
      </c>
      <c r="D31" s="95" t="s">
        <v>121</v>
      </c>
      <c r="E31" s="95" t="s">
        <v>255</v>
      </c>
      <c r="F31" s="96" t="s">
        <v>219</v>
      </c>
      <c r="G31" s="96" t="s">
        <v>237</v>
      </c>
      <c r="H31" s="93" t="s">
        <v>263</v>
      </c>
    </row>
    <row r="32" spans="1:11" ht="39" customHeight="1">
      <c r="A32" s="93">
        <f t="shared" si="0"/>
        <v>18</v>
      </c>
      <c r="B32" s="94">
        <f t="shared" si="2"/>
        <v>1.5700000000000003</v>
      </c>
      <c r="C32" s="94">
        <v>60.62</v>
      </c>
      <c r="D32" s="95" t="s">
        <v>120</v>
      </c>
      <c r="E32" s="95" t="s">
        <v>260</v>
      </c>
      <c r="F32" s="96" t="s">
        <v>220</v>
      </c>
      <c r="G32" s="96" t="s">
        <v>237</v>
      </c>
      <c r="H32" s="93" t="s">
        <v>263</v>
      </c>
    </row>
    <row r="33" spans="1:10" ht="39" customHeight="1">
      <c r="A33" s="93">
        <f t="shared" si="0"/>
        <v>19</v>
      </c>
      <c r="B33" s="94">
        <f t="shared" si="2"/>
        <v>7.490000000000002</v>
      </c>
      <c r="C33" s="94">
        <v>68.11</v>
      </c>
      <c r="D33" s="95" t="s">
        <v>121</v>
      </c>
      <c r="E33" s="95" t="s">
        <v>262</v>
      </c>
      <c r="F33" s="96" t="s">
        <v>263</v>
      </c>
      <c r="G33" s="96" t="s">
        <v>237</v>
      </c>
      <c r="H33" s="93" t="s">
        <v>263</v>
      </c>
    </row>
    <row r="34" spans="1:10" ht="39" customHeight="1">
      <c r="A34" s="93">
        <f t="shared" si="0"/>
        <v>20</v>
      </c>
      <c r="B34" s="94">
        <f t="shared" si="2"/>
        <v>0.15000000000000568</v>
      </c>
      <c r="C34" s="94">
        <v>68.260000000000005</v>
      </c>
      <c r="D34" s="95" t="s">
        <v>121</v>
      </c>
      <c r="E34" s="95" t="s">
        <v>254</v>
      </c>
      <c r="F34" s="96" t="s">
        <v>263</v>
      </c>
      <c r="G34" s="96" t="s">
        <v>238</v>
      </c>
      <c r="H34" s="93" t="s">
        <v>263</v>
      </c>
    </row>
    <row r="35" spans="1:10" ht="39" customHeight="1">
      <c r="A35" s="93">
        <f t="shared" si="0"/>
        <v>21</v>
      </c>
      <c r="B35" s="94">
        <f t="shared" si="2"/>
        <v>1.4200000000000017</v>
      </c>
      <c r="C35" s="94">
        <v>69.680000000000007</v>
      </c>
      <c r="D35" s="95" t="s">
        <v>121</v>
      </c>
      <c r="E35" s="95" t="s">
        <v>262</v>
      </c>
      <c r="F35" s="96" t="s">
        <v>221</v>
      </c>
      <c r="G35" s="96" t="s">
        <v>239</v>
      </c>
      <c r="H35" s="93" t="s">
        <v>263</v>
      </c>
      <c r="J35" s="39" t="s">
        <v>338</v>
      </c>
    </row>
    <row r="36" spans="1:10" ht="39" customHeight="1">
      <c r="A36" s="93">
        <f t="shared" si="0"/>
        <v>22</v>
      </c>
      <c r="B36" s="94">
        <f t="shared" si="2"/>
        <v>3.539999999999992</v>
      </c>
      <c r="C36" s="94">
        <v>73.22</v>
      </c>
      <c r="D36" s="95" t="s">
        <v>121</v>
      </c>
      <c r="E36" s="95" t="s">
        <v>255</v>
      </c>
      <c r="F36" s="96" t="s">
        <v>25</v>
      </c>
      <c r="G36" s="96" t="s">
        <v>240</v>
      </c>
      <c r="H36" s="93" t="s">
        <v>263</v>
      </c>
    </row>
    <row r="37" spans="1:10" ht="39" customHeight="1">
      <c r="A37" s="93">
        <f t="shared" si="0"/>
        <v>23</v>
      </c>
      <c r="B37" s="94">
        <f t="shared" si="2"/>
        <v>0.89000000000000057</v>
      </c>
      <c r="C37" s="94">
        <v>74.11</v>
      </c>
      <c r="D37" s="95" t="s">
        <v>121</v>
      </c>
      <c r="E37" s="95" t="s">
        <v>254</v>
      </c>
      <c r="F37" s="96" t="s">
        <v>275</v>
      </c>
      <c r="G37" s="96" t="s">
        <v>241</v>
      </c>
      <c r="H37" s="93" t="s">
        <v>242</v>
      </c>
    </row>
    <row r="38" spans="1:10" ht="34">
      <c r="A38" s="89">
        <f t="shared" si="0"/>
        <v>24</v>
      </c>
      <c r="B38" s="90">
        <f t="shared" si="2"/>
        <v>11.549999999999997</v>
      </c>
      <c r="C38" s="90">
        <v>85.66</v>
      </c>
      <c r="D38" s="91" t="s">
        <v>263</v>
      </c>
      <c r="E38" s="91" t="s">
        <v>259</v>
      </c>
      <c r="F38" s="92" t="s">
        <v>332</v>
      </c>
      <c r="G38" s="92" t="s">
        <v>263</v>
      </c>
      <c r="H38" s="103" t="s">
        <v>334</v>
      </c>
    </row>
    <row r="39" spans="1:10" ht="39" customHeight="1">
      <c r="A39" s="93">
        <f t="shared" si="0"/>
        <v>25</v>
      </c>
      <c r="B39" s="94">
        <f t="shared" ref="B39:B51" si="3">C39-C38</f>
        <v>8.1899999999999977</v>
      </c>
      <c r="C39" s="94">
        <v>93.85</v>
      </c>
      <c r="D39" s="95" t="s">
        <v>121</v>
      </c>
      <c r="E39" s="95" t="s">
        <v>260</v>
      </c>
      <c r="F39" s="96" t="s">
        <v>263</v>
      </c>
      <c r="G39" s="96" t="s">
        <v>9</v>
      </c>
      <c r="H39" s="93" t="s">
        <v>243</v>
      </c>
    </row>
    <row r="40" spans="1:10" ht="39" customHeight="1">
      <c r="A40" s="93">
        <f t="shared" si="0"/>
        <v>26</v>
      </c>
      <c r="B40" s="94">
        <f t="shared" si="3"/>
        <v>5.7000000000000028</v>
      </c>
      <c r="C40" s="94">
        <v>99.55</v>
      </c>
      <c r="D40" s="95" t="s">
        <v>120</v>
      </c>
      <c r="E40" s="95" t="s">
        <v>255</v>
      </c>
      <c r="F40" s="96" t="s">
        <v>263</v>
      </c>
      <c r="G40" s="96" t="s">
        <v>244</v>
      </c>
      <c r="H40" s="93" t="s">
        <v>245</v>
      </c>
    </row>
    <row r="41" spans="1:10" ht="39" customHeight="1">
      <c r="A41" s="93">
        <f t="shared" si="0"/>
        <v>27</v>
      </c>
      <c r="B41" s="94">
        <f t="shared" si="3"/>
        <v>0.12000000000000455</v>
      </c>
      <c r="C41" s="94">
        <v>99.67</v>
      </c>
      <c r="D41" s="95" t="s">
        <v>119</v>
      </c>
      <c r="E41" s="95" t="s">
        <v>260</v>
      </c>
      <c r="F41" s="96" t="s">
        <v>263</v>
      </c>
      <c r="G41" s="96" t="s">
        <v>9</v>
      </c>
      <c r="H41" s="93" t="s">
        <v>28</v>
      </c>
    </row>
    <row r="42" spans="1:10" ht="39" customHeight="1">
      <c r="A42" s="93">
        <f t="shared" si="0"/>
        <v>28</v>
      </c>
      <c r="B42" s="94">
        <f t="shared" si="3"/>
        <v>6.3799999999999955</v>
      </c>
      <c r="C42" s="94">
        <v>106.05</v>
      </c>
      <c r="D42" s="95" t="s">
        <v>120</v>
      </c>
      <c r="E42" s="95" t="s">
        <v>254</v>
      </c>
      <c r="F42" s="96" t="s">
        <v>263</v>
      </c>
      <c r="G42" s="96" t="s">
        <v>9</v>
      </c>
      <c r="H42" s="93" t="s">
        <v>28</v>
      </c>
    </row>
    <row r="43" spans="1:10" ht="39" customHeight="1">
      <c r="A43" s="93">
        <f t="shared" si="0"/>
        <v>29</v>
      </c>
      <c r="B43" s="94">
        <f t="shared" si="3"/>
        <v>0.51999999999999602</v>
      </c>
      <c r="C43" s="94">
        <v>106.57</v>
      </c>
      <c r="D43" s="95" t="s">
        <v>120</v>
      </c>
      <c r="E43" s="95" t="s">
        <v>255</v>
      </c>
      <c r="F43" s="96" t="s">
        <v>263</v>
      </c>
      <c r="G43" s="96" t="s">
        <v>9</v>
      </c>
      <c r="H43" s="93" t="s">
        <v>28</v>
      </c>
    </row>
    <row r="44" spans="1:10" ht="39" customHeight="1">
      <c r="A44" s="93">
        <f t="shared" si="0"/>
        <v>30</v>
      </c>
      <c r="B44" s="94">
        <f t="shared" si="3"/>
        <v>0.25</v>
      </c>
      <c r="C44" s="94">
        <v>106.82</v>
      </c>
      <c r="D44" s="95" t="s">
        <v>119</v>
      </c>
      <c r="E44" s="95" t="s">
        <v>260</v>
      </c>
      <c r="F44" s="96" t="s">
        <v>263</v>
      </c>
      <c r="G44" s="96" t="s">
        <v>9</v>
      </c>
      <c r="H44" s="93" t="s">
        <v>263</v>
      </c>
    </row>
    <row r="45" spans="1:10" ht="39" customHeight="1">
      <c r="A45" s="93">
        <f t="shared" si="0"/>
        <v>31</v>
      </c>
      <c r="B45" s="94">
        <f t="shared" si="3"/>
        <v>2.8900000000000006</v>
      </c>
      <c r="C45" s="94">
        <v>109.71</v>
      </c>
      <c r="D45" s="95" t="s">
        <v>120</v>
      </c>
      <c r="E45" s="95" t="s">
        <v>254</v>
      </c>
      <c r="F45" s="96" t="s">
        <v>263</v>
      </c>
      <c r="G45" s="96" t="s">
        <v>9</v>
      </c>
      <c r="H45" s="93" t="s">
        <v>263</v>
      </c>
    </row>
    <row r="46" spans="1:10" ht="39" customHeight="1">
      <c r="A46" s="93">
        <f t="shared" si="0"/>
        <v>32</v>
      </c>
      <c r="B46" s="94">
        <f t="shared" si="3"/>
        <v>0.39000000000000057</v>
      </c>
      <c r="C46" s="94">
        <v>110.1</v>
      </c>
      <c r="D46" s="95" t="s">
        <v>121</v>
      </c>
      <c r="E46" s="95" t="s">
        <v>255</v>
      </c>
      <c r="F46" s="96" t="s">
        <v>263</v>
      </c>
      <c r="G46" s="96" t="s">
        <v>9</v>
      </c>
      <c r="H46" s="93" t="s">
        <v>263</v>
      </c>
    </row>
    <row r="47" spans="1:10" ht="39" customHeight="1">
      <c r="A47" s="93">
        <f t="shared" si="0"/>
        <v>33</v>
      </c>
      <c r="B47" s="94">
        <f t="shared" si="3"/>
        <v>0.29000000000000625</v>
      </c>
      <c r="C47" s="94">
        <v>110.39</v>
      </c>
      <c r="D47" s="95" t="s">
        <v>119</v>
      </c>
      <c r="E47" s="95" t="s">
        <v>260</v>
      </c>
      <c r="F47" s="96"/>
      <c r="G47" s="96" t="s">
        <v>9</v>
      </c>
      <c r="H47" s="93" t="s">
        <v>263</v>
      </c>
    </row>
    <row r="48" spans="1:10" ht="39" customHeight="1">
      <c r="A48" s="93">
        <f t="shared" si="0"/>
        <v>34</v>
      </c>
      <c r="B48" s="94">
        <f t="shared" si="3"/>
        <v>0.65999999999999659</v>
      </c>
      <c r="C48" s="94">
        <v>111.05</v>
      </c>
      <c r="D48" s="95" t="s">
        <v>120</v>
      </c>
      <c r="E48" s="95" t="s">
        <v>255</v>
      </c>
      <c r="F48" s="96"/>
      <c r="G48" s="96" t="s">
        <v>9</v>
      </c>
      <c r="H48" s="93" t="s">
        <v>263</v>
      </c>
    </row>
    <row r="49" spans="1:8" ht="39" customHeight="1">
      <c r="A49" s="93">
        <f t="shared" si="0"/>
        <v>35</v>
      </c>
      <c r="B49" s="94">
        <f t="shared" si="3"/>
        <v>3.1300000000000097</v>
      </c>
      <c r="C49" s="94">
        <v>114.18</v>
      </c>
      <c r="D49" s="95" t="s">
        <v>121</v>
      </c>
      <c r="E49" s="95" t="s">
        <v>254</v>
      </c>
      <c r="F49" s="96" t="s">
        <v>269</v>
      </c>
      <c r="G49" s="96" t="s">
        <v>9</v>
      </c>
      <c r="H49" s="93" t="s">
        <v>263</v>
      </c>
    </row>
    <row r="50" spans="1:8" ht="39" customHeight="1">
      <c r="A50" s="93">
        <f t="shared" si="0"/>
        <v>36</v>
      </c>
      <c r="B50" s="94">
        <f t="shared" si="3"/>
        <v>0.11999999999999034</v>
      </c>
      <c r="C50" s="94">
        <v>114.3</v>
      </c>
      <c r="D50" s="95" t="s">
        <v>121</v>
      </c>
      <c r="E50" s="95" t="s">
        <v>255</v>
      </c>
      <c r="F50" s="96" t="s">
        <v>270</v>
      </c>
      <c r="G50" s="96" t="s">
        <v>246</v>
      </c>
      <c r="H50" s="93" t="s">
        <v>263</v>
      </c>
    </row>
    <row r="51" spans="1:8" ht="39" customHeight="1">
      <c r="A51" s="93">
        <f t="shared" si="0"/>
        <v>37</v>
      </c>
      <c r="B51" s="94">
        <f t="shared" si="3"/>
        <v>0.20000000000000284</v>
      </c>
      <c r="C51" s="94">
        <v>114.5</v>
      </c>
      <c r="D51" s="95" t="s">
        <v>121</v>
      </c>
      <c r="E51" s="95" t="s">
        <v>256</v>
      </c>
      <c r="F51" s="96" t="s">
        <v>271</v>
      </c>
      <c r="G51" s="96" t="s">
        <v>9</v>
      </c>
      <c r="H51" s="93" t="s">
        <v>247</v>
      </c>
    </row>
    <row r="52" spans="1:8" ht="39" customHeight="1">
      <c r="A52" s="89">
        <f t="shared" si="0"/>
        <v>38</v>
      </c>
      <c r="B52" s="90">
        <f>C52-C51</f>
        <v>0.54000000000000625</v>
      </c>
      <c r="C52" s="90">
        <v>115.04</v>
      </c>
      <c r="D52" s="91" t="s">
        <v>263</v>
      </c>
      <c r="E52" s="91" t="s">
        <v>257</v>
      </c>
      <c r="F52" s="92" t="s">
        <v>300</v>
      </c>
      <c r="G52" s="92" t="s">
        <v>263</v>
      </c>
      <c r="H52" s="104" t="s">
        <v>336</v>
      </c>
    </row>
    <row r="53" spans="1:8" ht="39" customHeight="1">
      <c r="A53" s="93">
        <f t="shared" si="0"/>
        <v>39</v>
      </c>
      <c r="B53" s="94">
        <f t="shared" ref="B53:B56" si="4">C53-C52</f>
        <v>0.15999999999999659</v>
      </c>
      <c r="C53" s="94">
        <v>115.2</v>
      </c>
      <c r="D53" s="95" t="s">
        <v>120</v>
      </c>
      <c r="E53" s="95" t="s">
        <v>255</v>
      </c>
      <c r="F53" s="96" t="s">
        <v>263</v>
      </c>
      <c r="G53" s="96" t="s">
        <v>9</v>
      </c>
      <c r="H53" s="93" t="s">
        <v>248</v>
      </c>
    </row>
    <row r="54" spans="1:8" ht="39" customHeight="1">
      <c r="A54" s="93">
        <f t="shared" si="0"/>
        <v>40</v>
      </c>
      <c r="B54" s="94">
        <f t="shared" si="4"/>
        <v>9.9999999999994316E-2</v>
      </c>
      <c r="C54" s="94">
        <v>115.3</v>
      </c>
      <c r="D54" s="95" t="s">
        <v>121</v>
      </c>
      <c r="E54" s="95" t="s">
        <v>260</v>
      </c>
      <c r="F54" s="96" t="s">
        <v>222</v>
      </c>
      <c r="G54" s="96" t="s">
        <v>246</v>
      </c>
      <c r="H54" s="93" t="s">
        <v>263</v>
      </c>
    </row>
    <row r="55" spans="1:8" ht="17">
      <c r="A55" s="93">
        <f t="shared" si="0"/>
        <v>41</v>
      </c>
      <c r="B55" s="94">
        <f t="shared" si="4"/>
        <v>15.899999999999991</v>
      </c>
      <c r="C55" s="94">
        <v>131.19999999999999</v>
      </c>
      <c r="D55" s="95" t="s">
        <v>121</v>
      </c>
      <c r="E55" s="95" t="s">
        <v>260</v>
      </c>
      <c r="F55" s="96" t="s">
        <v>29</v>
      </c>
      <c r="G55" s="96" t="s">
        <v>267</v>
      </c>
      <c r="H55" s="93" t="s">
        <v>263</v>
      </c>
    </row>
    <row r="56" spans="1:8" ht="39" customHeight="1">
      <c r="A56" s="93">
        <f t="shared" si="0"/>
        <v>42</v>
      </c>
      <c r="B56" s="94">
        <f t="shared" si="4"/>
        <v>26.380000000000024</v>
      </c>
      <c r="C56" s="94">
        <v>157.58000000000001</v>
      </c>
      <c r="D56" s="95" t="s">
        <v>121</v>
      </c>
      <c r="E56" s="95" t="s">
        <v>262</v>
      </c>
      <c r="F56" s="96" t="s">
        <v>30</v>
      </c>
      <c r="G56" s="96" t="s">
        <v>240</v>
      </c>
      <c r="H56" s="93" t="s">
        <v>263</v>
      </c>
    </row>
    <row r="57" spans="1:8" ht="39" customHeight="1">
      <c r="A57" s="89">
        <f t="shared" si="0"/>
        <v>43</v>
      </c>
      <c r="B57" s="90">
        <f>C57-C56</f>
        <v>9.9999999999909051E-3</v>
      </c>
      <c r="C57" s="90">
        <v>157.59</v>
      </c>
      <c r="D57" s="91" t="s">
        <v>263</v>
      </c>
      <c r="E57" s="91" t="s">
        <v>259</v>
      </c>
      <c r="F57" s="92" t="s">
        <v>299</v>
      </c>
      <c r="G57" s="92" t="s">
        <v>240</v>
      </c>
      <c r="H57" s="104" t="s">
        <v>336</v>
      </c>
    </row>
    <row r="58" spans="1:8" ht="39" customHeight="1">
      <c r="A58" s="93">
        <f t="shared" si="0"/>
        <v>44</v>
      </c>
      <c r="B58" s="94">
        <f t="shared" ref="B58:B84" si="5">C58-C57</f>
        <v>1.6500000000000057</v>
      </c>
      <c r="C58" s="94">
        <v>159.24</v>
      </c>
      <c r="D58" s="95" t="s">
        <v>121</v>
      </c>
      <c r="E58" s="95" t="s">
        <v>254</v>
      </c>
      <c r="F58" s="96" t="s">
        <v>263</v>
      </c>
      <c r="G58" s="96" t="s">
        <v>249</v>
      </c>
      <c r="H58" s="93" t="s">
        <v>276</v>
      </c>
    </row>
    <row r="59" spans="1:8" ht="39" customHeight="1">
      <c r="A59" s="93">
        <f t="shared" si="0"/>
        <v>45</v>
      </c>
      <c r="B59" s="94">
        <f t="shared" si="5"/>
        <v>3.9899999999999807</v>
      </c>
      <c r="C59" s="94">
        <v>163.22999999999999</v>
      </c>
      <c r="D59" s="95" t="s">
        <v>121</v>
      </c>
      <c r="E59" s="95" t="s">
        <v>256</v>
      </c>
      <c r="F59" s="96" t="s">
        <v>265</v>
      </c>
      <c r="G59" s="96" t="s">
        <v>9</v>
      </c>
      <c r="H59" s="93" t="s">
        <v>263</v>
      </c>
    </row>
    <row r="60" spans="1:8" ht="17">
      <c r="A60" s="93">
        <f t="shared" si="0"/>
        <v>46</v>
      </c>
      <c r="B60" s="94">
        <f t="shared" si="5"/>
        <v>0.21000000000000796</v>
      </c>
      <c r="C60" s="94">
        <v>163.44</v>
      </c>
      <c r="D60" s="95" t="s">
        <v>258</v>
      </c>
      <c r="E60" s="95" t="s">
        <v>255</v>
      </c>
      <c r="F60" s="96" t="s">
        <v>272</v>
      </c>
      <c r="G60" s="96" t="s">
        <v>9</v>
      </c>
      <c r="H60" s="93" t="s">
        <v>263</v>
      </c>
    </row>
    <row r="61" spans="1:8" ht="39" customHeight="1">
      <c r="A61" s="93">
        <f t="shared" si="0"/>
        <v>47</v>
      </c>
      <c r="B61" s="94">
        <f t="shared" si="5"/>
        <v>1.8900000000000148</v>
      </c>
      <c r="C61" s="94">
        <v>165.33</v>
      </c>
      <c r="D61" s="41" t="s">
        <v>119</v>
      </c>
      <c r="E61" s="95" t="s">
        <v>256</v>
      </c>
      <c r="F61" s="96" t="s">
        <v>218</v>
      </c>
      <c r="G61" s="96" t="s">
        <v>9</v>
      </c>
      <c r="H61" s="93" t="s">
        <v>263</v>
      </c>
    </row>
    <row r="62" spans="1:8" ht="39" customHeight="1">
      <c r="A62" s="93">
        <f t="shared" si="0"/>
        <v>48</v>
      </c>
      <c r="B62" s="94">
        <f t="shared" si="5"/>
        <v>0.43999999999999773</v>
      </c>
      <c r="C62" s="94">
        <v>165.77</v>
      </c>
      <c r="D62" s="95" t="s">
        <v>120</v>
      </c>
      <c r="E62" s="95" t="s">
        <v>255</v>
      </c>
      <c r="F62" s="96" t="s">
        <v>218</v>
      </c>
      <c r="G62" s="96" t="s">
        <v>9</v>
      </c>
      <c r="H62" s="93" t="s">
        <v>263</v>
      </c>
    </row>
    <row r="63" spans="1:8" ht="39" customHeight="1">
      <c r="A63" s="93">
        <f t="shared" si="0"/>
        <v>49</v>
      </c>
      <c r="B63" s="94">
        <f t="shared" si="5"/>
        <v>7.9999999999984084E-2</v>
      </c>
      <c r="C63" s="94">
        <v>165.85</v>
      </c>
      <c r="D63" s="95" t="s">
        <v>119</v>
      </c>
      <c r="E63" s="95" t="s">
        <v>260</v>
      </c>
      <c r="F63" s="96" t="s">
        <v>218</v>
      </c>
      <c r="G63" s="96" t="s">
        <v>9</v>
      </c>
      <c r="H63" s="93" t="s">
        <v>263</v>
      </c>
    </row>
    <row r="64" spans="1:8" ht="39" customHeight="1">
      <c r="A64" s="93">
        <f t="shared" si="0"/>
        <v>50</v>
      </c>
      <c r="B64" s="94">
        <f t="shared" si="5"/>
        <v>1.2300000000000182</v>
      </c>
      <c r="C64" s="94">
        <v>167.08</v>
      </c>
      <c r="D64" s="95" t="s">
        <v>119</v>
      </c>
      <c r="E64" s="95" t="s">
        <v>254</v>
      </c>
      <c r="F64" s="96" t="s">
        <v>223</v>
      </c>
      <c r="G64" s="96" t="s">
        <v>9</v>
      </c>
      <c r="H64" s="93" t="s">
        <v>263</v>
      </c>
    </row>
    <row r="65" spans="1:8" ht="39" customHeight="1">
      <c r="A65" s="93">
        <f t="shared" si="0"/>
        <v>51</v>
      </c>
      <c r="B65" s="94">
        <f t="shared" si="5"/>
        <v>0.37999999999999545</v>
      </c>
      <c r="C65" s="94">
        <v>167.46</v>
      </c>
      <c r="D65" s="95" t="s">
        <v>122</v>
      </c>
      <c r="E65" s="95" t="s">
        <v>255</v>
      </c>
      <c r="F65" s="96" t="s">
        <v>263</v>
      </c>
      <c r="G65" s="96" t="s">
        <v>9</v>
      </c>
      <c r="H65" s="93" t="s">
        <v>250</v>
      </c>
    </row>
    <row r="66" spans="1:8" ht="39" customHeight="1">
      <c r="A66" s="93">
        <f t="shared" si="0"/>
        <v>52</v>
      </c>
      <c r="B66" s="94">
        <f t="shared" si="5"/>
        <v>0.28999999999999204</v>
      </c>
      <c r="C66" s="94">
        <v>167.75</v>
      </c>
      <c r="D66" s="95" t="s">
        <v>121</v>
      </c>
      <c r="E66" s="95" t="s">
        <v>254</v>
      </c>
      <c r="F66" s="96" t="s">
        <v>224</v>
      </c>
      <c r="G66" s="96" t="s">
        <v>9</v>
      </c>
      <c r="H66" s="93" t="s">
        <v>263</v>
      </c>
    </row>
    <row r="67" spans="1:8" ht="39" customHeight="1">
      <c r="A67" s="93">
        <f t="shared" si="0"/>
        <v>53</v>
      </c>
      <c r="B67" s="94">
        <f t="shared" si="5"/>
        <v>2.1599999999999966</v>
      </c>
      <c r="C67" s="94">
        <v>169.91</v>
      </c>
      <c r="D67" s="95" t="s">
        <v>121</v>
      </c>
      <c r="E67" s="95" t="s">
        <v>262</v>
      </c>
      <c r="F67" s="96" t="s">
        <v>225</v>
      </c>
      <c r="G67" s="96" t="s">
        <v>9</v>
      </c>
      <c r="H67" s="93" t="s">
        <v>263</v>
      </c>
    </row>
    <row r="68" spans="1:8" ht="39" customHeight="1">
      <c r="A68" s="93">
        <f t="shared" si="0"/>
        <v>54</v>
      </c>
      <c r="B68" s="94">
        <f t="shared" si="5"/>
        <v>1.2000000000000171</v>
      </c>
      <c r="C68" s="94">
        <v>171.11</v>
      </c>
      <c r="D68" s="95" t="s">
        <v>122</v>
      </c>
      <c r="E68" s="95" t="s">
        <v>262</v>
      </c>
      <c r="F68" s="96" t="s">
        <v>226</v>
      </c>
      <c r="G68" s="96" t="s">
        <v>9</v>
      </c>
      <c r="H68" s="93" t="s">
        <v>263</v>
      </c>
    </row>
    <row r="69" spans="1:8" ht="39" customHeight="1">
      <c r="A69" s="93">
        <f t="shared" si="0"/>
        <v>55</v>
      </c>
      <c r="B69" s="94">
        <f t="shared" si="5"/>
        <v>1.0699999999999932</v>
      </c>
      <c r="C69" s="94">
        <v>172.18</v>
      </c>
      <c r="D69" s="95" t="s">
        <v>121</v>
      </c>
      <c r="E69" s="95" t="s">
        <v>262</v>
      </c>
      <c r="F69" s="96" t="s">
        <v>218</v>
      </c>
      <c r="G69" s="96" t="s">
        <v>9</v>
      </c>
      <c r="H69" s="93" t="s">
        <v>263</v>
      </c>
    </row>
    <row r="70" spans="1:8" ht="39" customHeight="1">
      <c r="A70" s="93">
        <f t="shared" si="0"/>
        <v>56</v>
      </c>
      <c r="B70" s="94">
        <f t="shared" si="5"/>
        <v>0.82999999999998408</v>
      </c>
      <c r="C70" s="94">
        <v>173.01</v>
      </c>
      <c r="D70" s="95" t="s">
        <v>122</v>
      </c>
      <c r="E70" s="95" t="s">
        <v>255</v>
      </c>
      <c r="F70" s="96" t="s">
        <v>227</v>
      </c>
      <c r="G70" s="96" t="s">
        <v>9</v>
      </c>
      <c r="H70" s="93" t="s">
        <v>263</v>
      </c>
    </row>
    <row r="71" spans="1:8" ht="39" customHeight="1">
      <c r="A71" s="93">
        <f t="shared" si="0"/>
        <v>57</v>
      </c>
      <c r="B71" s="94">
        <f t="shared" si="5"/>
        <v>0.34000000000000341</v>
      </c>
      <c r="C71" s="94">
        <v>173.35</v>
      </c>
      <c r="D71" s="95" t="s">
        <v>120</v>
      </c>
      <c r="E71" s="95" t="s">
        <v>254</v>
      </c>
      <c r="F71" s="96" t="s">
        <v>228</v>
      </c>
      <c r="G71" s="96" t="s">
        <v>251</v>
      </c>
      <c r="H71" s="93" t="s">
        <v>263</v>
      </c>
    </row>
    <row r="72" spans="1:8" ht="39" customHeight="1">
      <c r="A72" s="93">
        <f t="shared" si="0"/>
        <v>58</v>
      </c>
      <c r="B72" s="94">
        <f t="shared" si="5"/>
        <v>6.4399999999999977</v>
      </c>
      <c r="C72" s="94">
        <v>179.79</v>
      </c>
      <c r="D72" s="95" t="s">
        <v>121</v>
      </c>
      <c r="E72" s="95" t="s">
        <v>255</v>
      </c>
      <c r="F72" s="96" t="s">
        <v>229</v>
      </c>
      <c r="G72" s="96" t="s">
        <v>251</v>
      </c>
      <c r="H72" s="93" t="s">
        <v>263</v>
      </c>
    </row>
    <row r="73" spans="1:8" ht="39" customHeight="1">
      <c r="A73" s="93">
        <f t="shared" si="0"/>
        <v>59</v>
      </c>
      <c r="B73" s="94">
        <f t="shared" si="5"/>
        <v>2.210000000000008</v>
      </c>
      <c r="C73" s="94">
        <v>182</v>
      </c>
      <c r="D73" s="95" t="s">
        <v>121</v>
      </c>
      <c r="E73" s="95" t="s">
        <v>254</v>
      </c>
      <c r="F73" s="96" t="s">
        <v>34</v>
      </c>
      <c r="G73" s="96" t="s">
        <v>9</v>
      </c>
      <c r="H73" s="93" t="s">
        <v>263</v>
      </c>
    </row>
    <row r="74" spans="1:8" ht="39" customHeight="1">
      <c r="A74" s="93">
        <f t="shared" si="0"/>
        <v>60</v>
      </c>
      <c r="B74" s="94">
        <f t="shared" si="5"/>
        <v>2.5099999999999909</v>
      </c>
      <c r="C74" s="94">
        <v>184.51</v>
      </c>
      <c r="D74" s="95" t="s">
        <v>122</v>
      </c>
      <c r="E74" s="95" t="s">
        <v>255</v>
      </c>
      <c r="F74" s="96" t="s">
        <v>230</v>
      </c>
      <c r="G74" s="96" t="s">
        <v>9</v>
      </c>
      <c r="H74" s="93" t="s">
        <v>263</v>
      </c>
    </row>
    <row r="75" spans="1:8" ht="39" customHeight="1">
      <c r="A75" s="93">
        <f t="shared" si="0"/>
        <v>61</v>
      </c>
      <c r="B75" s="94">
        <f t="shared" si="5"/>
        <v>0.24000000000000909</v>
      </c>
      <c r="C75" s="94">
        <v>184.75</v>
      </c>
      <c r="D75" s="95" t="s">
        <v>121</v>
      </c>
      <c r="E75" s="95" t="s">
        <v>254</v>
      </c>
      <c r="F75" s="96" t="s">
        <v>36</v>
      </c>
      <c r="G75" s="96" t="s">
        <v>9</v>
      </c>
      <c r="H75" s="93" t="s">
        <v>263</v>
      </c>
    </row>
    <row r="76" spans="1:8" ht="39" customHeight="1">
      <c r="A76" s="93">
        <f t="shared" si="0"/>
        <v>62</v>
      </c>
      <c r="B76" s="94">
        <f t="shared" si="5"/>
        <v>2.8499999999999943</v>
      </c>
      <c r="C76" s="94">
        <v>187.6</v>
      </c>
      <c r="D76" s="95" t="s">
        <v>122</v>
      </c>
      <c r="E76" s="95" t="s">
        <v>255</v>
      </c>
      <c r="F76" s="96" t="s">
        <v>37</v>
      </c>
      <c r="G76" s="96" t="s">
        <v>9</v>
      </c>
      <c r="H76" s="93" t="s">
        <v>263</v>
      </c>
    </row>
    <row r="77" spans="1:8" ht="39" customHeight="1">
      <c r="A77" s="93">
        <f t="shared" si="0"/>
        <v>63</v>
      </c>
      <c r="B77" s="94">
        <f t="shared" si="5"/>
        <v>0.74000000000000909</v>
      </c>
      <c r="C77" s="94">
        <v>188.34</v>
      </c>
      <c r="D77" s="95" t="s">
        <v>120</v>
      </c>
      <c r="E77" s="95" t="s">
        <v>254</v>
      </c>
      <c r="F77" s="96" t="s">
        <v>38</v>
      </c>
      <c r="G77" s="96" t="s">
        <v>252</v>
      </c>
      <c r="H77" s="93" t="s">
        <v>263</v>
      </c>
    </row>
    <row r="78" spans="1:8" ht="39" customHeight="1">
      <c r="A78" s="93">
        <f t="shared" si="0"/>
        <v>64</v>
      </c>
      <c r="B78" s="94">
        <f t="shared" si="5"/>
        <v>0.19999999999998863</v>
      </c>
      <c r="C78" s="94">
        <v>188.54</v>
      </c>
      <c r="D78" s="95" t="s">
        <v>122</v>
      </c>
      <c r="E78" s="95" t="s">
        <v>255</v>
      </c>
      <c r="F78" s="96" t="s">
        <v>263</v>
      </c>
      <c r="G78" s="96" t="s">
        <v>9</v>
      </c>
      <c r="H78" s="93" t="s">
        <v>39</v>
      </c>
    </row>
    <row r="79" spans="1:8" ht="39" customHeight="1">
      <c r="A79" s="93">
        <f t="shared" si="0"/>
        <v>65</v>
      </c>
      <c r="B79" s="94">
        <f t="shared" si="5"/>
        <v>0.37999999999999545</v>
      </c>
      <c r="C79" s="94">
        <v>188.92</v>
      </c>
      <c r="D79" s="95" t="s">
        <v>121</v>
      </c>
      <c r="E79" s="95" t="s">
        <v>254</v>
      </c>
      <c r="F79" s="96" t="s">
        <v>40</v>
      </c>
      <c r="G79" s="96" t="s">
        <v>246</v>
      </c>
      <c r="H79" s="93" t="s">
        <v>263</v>
      </c>
    </row>
    <row r="80" spans="1:8" ht="39" customHeight="1">
      <c r="A80" s="93">
        <f t="shared" si="0"/>
        <v>66</v>
      </c>
      <c r="B80" s="94">
        <f t="shared" si="5"/>
        <v>7.3500000000000227</v>
      </c>
      <c r="C80" s="94">
        <v>196.27</v>
      </c>
      <c r="D80" s="95" t="s">
        <v>122</v>
      </c>
      <c r="E80" s="95" t="s">
        <v>262</v>
      </c>
      <c r="F80" s="96" t="s">
        <v>263</v>
      </c>
      <c r="G80" s="96" t="s">
        <v>9</v>
      </c>
      <c r="H80" s="93" t="s">
        <v>54</v>
      </c>
    </row>
    <row r="81" spans="1:10" ht="39" customHeight="1">
      <c r="A81" s="93">
        <f t="shared" si="0"/>
        <v>67</v>
      </c>
      <c r="B81" s="94">
        <f t="shared" si="5"/>
        <v>1</v>
      </c>
      <c r="C81" s="94">
        <v>197.27</v>
      </c>
      <c r="D81" s="95" t="s">
        <v>120</v>
      </c>
      <c r="E81" s="95" t="s">
        <v>262</v>
      </c>
      <c r="F81" s="96" t="s">
        <v>263</v>
      </c>
      <c r="G81" s="96" t="s">
        <v>9</v>
      </c>
      <c r="H81" s="93" t="s">
        <v>273</v>
      </c>
    </row>
    <row r="82" spans="1:10" ht="39" customHeight="1">
      <c r="A82" s="93">
        <f t="shared" si="0"/>
        <v>68</v>
      </c>
      <c r="B82" s="94">
        <f t="shared" si="5"/>
        <v>3.3499999999999943</v>
      </c>
      <c r="C82" s="94">
        <v>200.62</v>
      </c>
      <c r="D82" s="95" t="s">
        <v>120</v>
      </c>
      <c r="E82" s="95" t="s">
        <v>262</v>
      </c>
      <c r="F82" s="96" t="s">
        <v>231</v>
      </c>
      <c r="G82" s="96" t="s">
        <v>253</v>
      </c>
      <c r="H82" s="93" t="s">
        <v>263</v>
      </c>
    </row>
    <row r="83" spans="1:10" ht="39" customHeight="1">
      <c r="A83" s="93">
        <f t="shared" si="0"/>
        <v>69</v>
      </c>
      <c r="B83" s="94">
        <f t="shared" si="5"/>
        <v>9.0000000000003411E-2</v>
      </c>
      <c r="C83" s="94">
        <v>200.71</v>
      </c>
      <c r="D83" s="95" t="s">
        <v>119</v>
      </c>
      <c r="E83" s="95" t="s">
        <v>260</v>
      </c>
      <c r="F83" s="96" t="s">
        <v>218</v>
      </c>
      <c r="G83" s="96" t="s">
        <v>9</v>
      </c>
      <c r="H83" s="93" t="s">
        <v>263</v>
      </c>
    </row>
    <row r="84" spans="1:10" ht="64.5" customHeight="1">
      <c r="A84" s="89">
        <f t="shared" ref="A84" si="6">A83+1</f>
        <v>70</v>
      </c>
      <c r="B84" s="90">
        <f t="shared" si="5"/>
        <v>0.60999999999998522</v>
      </c>
      <c r="C84" s="90">
        <v>201.32</v>
      </c>
      <c r="D84" s="91" t="s">
        <v>263</v>
      </c>
      <c r="E84" s="91" t="s">
        <v>263</v>
      </c>
      <c r="F84" s="92" t="s">
        <v>277</v>
      </c>
      <c r="G84" s="92" t="s">
        <v>263</v>
      </c>
      <c r="H84" s="89" t="s">
        <v>333</v>
      </c>
    </row>
    <row r="85" spans="1:10" ht="12" customHeight="1">
      <c r="A85" s="39"/>
      <c r="B85" s="39"/>
      <c r="C85" s="39"/>
      <c r="D85" s="39"/>
      <c r="E85" s="39"/>
      <c r="F85" s="39"/>
      <c r="G85" s="39"/>
      <c r="H85" s="39"/>
    </row>
    <row r="86" spans="1:10">
      <c r="A86" s="39">
        <v>1</v>
      </c>
      <c r="B86" s="39" t="s">
        <v>312</v>
      </c>
      <c r="C86" s="39"/>
      <c r="D86" s="39"/>
      <c r="E86" s="39"/>
      <c r="F86" s="39"/>
      <c r="G86" s="39"/>
      <c r="H86" s="39"/>
    </row>
    <row r="87" spans="1:10" s="39" customFormat="1">
      <c r="A87" s="39">
        <v>2</v>
      </c>
      <c r="B87" s="39" t="s">
        <v>41</v>
      </c>
    </row>
    <row r="88" spans="1:10" s="39" customFormat="1">
      <c r="A88" s="39">
        <v>3</v>
      </c>
      <c r="B88" s="39" t="s">
        <v>313</v>
      </c>
    </row>
    <row r="89" spans="1:10" s="37" customFormat="1">
      <c r="A89" s="39">
        <v>4</v>
      </c>
      <c r="B89" s="39" t="s">
        <v>316</v>
      </c>
      <c r="C89" s="39"/>
      <c r="D89" s="39"/>
      <c r="E89" s="39"/>
      <c r="F89" s="39"/>
      <c r="G89" s="39"/>
      <c r="H89" s="39"/>
      <c r="J89" s="38"/>
    </row>
    <row r="90" spans="1:10" s="37" customFormat="1">
      <c r="A90" s="39">
        <v>5</v>
      </c>
      <c r="B90" s="39" t="s">
        <v>314</v>
      </c>
      <c r="C90" s="39"/>
      <c r="D90" s="39"/>
      <c r="E90" s="39"/>
      <c r="F90" s="39"/>
      <c r="G90" s="39"/>
      <c r="H90" s="39"/>
      <c r="J90" s="38"/>
    </row>
    <row r="91" spans="1:10" s="37" customFormat="1">
      <c r="A91" s="39">
        <v>6</v>
      </c>
      <c r="B91" s="39" t="s">
        <v>317</v>
      </c>
      <c r="C91" s="39"/>
      <c r="D91" s="39"/>
      <c r="E91" s="39"/>
      <c r="F91" s="39"/>
      <c r="G91" s="39"/>
      <c r="H91" s="39"/>
      <c r="J91" s="38"/>
    </row>
    <row r="92" spans="1:10" s="37" customFormat="1">
      <c r="A92" s="39">
        <v>7</v>
      </c>
      <c r="B92" s="39" t="s">
        <v>315</v>
      </c>
      <c r="C92" s="39"/>
      <c r="D92" s="39"/>
      <c r="E92" s="39"/>
      <c r="F92" s="39"/>
      <c r="G92" s="39"/>
      <c r="H92" s="39"/>
      <c r="J92" s="38"/>
    </row>
    <row r="93" spans="1:10" s="37" customFormat="1" ht="16.5" customHeight="1">
      <c r="A93" s="39"/>
      <c r="B93" s="40"/>
      <c r="C93" s="40"/>
      <c r="D93" s="41"/>
      <c r="E93" s="41"/>
      <c r="F93" s="39"/>
      <c r="G93" s="39"/>
      <c r="H93" s="39"/>
      <c r="J93" s="38"/>
    </row>
    <row r="94" spans="1:10" s="37" customFormat="1" ht="16.5" customHeight="1">
      <c r="A94" s="39"/>
      <c r="B94" s="40"/>
      <c r="C94" s="40"/>
      <c r="D94" s="41"/>
      <c r="E94" s="41"/>
      <c r="F94" s="39"/>
      <c r="G94" s="39"/>
      <c r="H94" s="39"/>
      <c r="J94" s="38"/>
    </row>
    <row r="95" spans="1:10" s="37" customFormat="1" ht="16.5" customHeight="1">
      <c r="A95" s="39"/>
      <c r="B95" s="39"/>
      <c r="C95" s="40"/>
      <c r="D95" s="41"/>
      <c r="E95" s="41"/>
      <c r="F95" s="39"/>
      <c r="G95" s="39"/>
      <c r="H95" s="39"/>
      <c r="J95" s="38"/>
    </row>
    <row r="96" spans="1:10" s="39" customFormat="1">
      <c r="C96" s="40"/>
      <c r="D96" s="41"/>
      <c r="E96" s="41"/>
    </row>
    <row r="97" spans="2:5" s="39" customFormat="1">
      <c r="C97" s="40"/>
      <c r="D97" s="41"/>
      <c r="E97" s="41"/>
    </row>
    <row r="98" spans="2:5" s="39" customFormat="1">
      <c r="B98" s="100"/>
      <c r="C98" s="40"/>
      <c r="D98" s="41"/>
      <c r="E98" s="41"/>
    </row>
    <row r="99" spans="2:5" s="39" customFormat="1">
      <c r="B99" s="100"/>
      <c r="C99" s="40"/>
      <c r="D99" s="41"/>
      <c r="E99" s="41"/>
    </row>
    <row r="100" spans="2:5" s="39" customFormat="1">
      <c r="B100" s="40"/>
      <c r="C100" s="40"/>
      <c r="D100" s="41"/>
      <c r="E100" s="41"/>
    </row>
    <row r="101" spans="2:5" s="39" customFormat="1">
      <c r="B101" s="40"/>
      <c r="C101" s="40"/>
      <c r="D101" s="41"/>
      <c r="E101" s="41"/>
    </row>
    <row r="102" spans="2:5" s="39" customFormat="1">
      <c r="B102" s="100"/>
      <c r="C102" s="40"/>
      <c r="D102" s="41"/>
      <c r="E102" s="41"/>
    </row>
    <row r="103" spans="2:5" s="39" customFormat="1">
      <c r="B103" s="40"/>
      <c r="C103" s="40"/>
      <c r="D103" s="41"/>
      <c r="E103" s="41"/>
    </row>
    <row r="104" spans="2:5" s="39" customFormat="1">
      <c r="B104" s="40"/>
      <c r="C104" s="40"/>
      <c r="D104" s="41"/>
      <c r="E104" s="41"/>
    </row>
    <row r="105" spans="2:5" s="39" customFormat="1">
      <c r="B105" s="40"/>
      <c r="C105" s="40"/>
      <c r="D105" s="41"/>
      <c r="E105" s="41"/>
    </row>
    <row r="106" spans="2:5" s="39" customFormat="1">
      <c r="B106" s="40"/>
      <c r="C106" s="40"/>
      <c r="D106" s="41"/>
      <c r="E106" s="41"/>
    </row>
    <row r="107" spans="2:5" s="39" customFormat="1">
      <c r="B107" s="40"/>
      <c r="C107" s="40"/>
      <c r="D107" s="41"/>
      <c r="E107" s="41"/>
    </row>
    <row r="108" spans="2:5" s="39" customFormat="1">
      <c r="B108" s="40"/>
      <c r="C108" s="40"/>
      <c r="D108" s="41"/>
      <c r="E108" s="41"/>
    </row>
    <row r="109" spans="2:5" s="39" customFormat="1">
      <c r="B109" s="40"/>
      <c r="C109" s="40"/>
      <c r="D109" s="41"/>
      <c r="E109" s="41"/>
    </row>
    <row r="110" spans="2:5" s="39" customFormat="1">
      <c r="B110" s="40"/>
      <c r="C110" s="40"/>
      <c r="D110" s="41"/>
      <c r="E110" s="41"/>
    </row>
    <row r="111" spans="2:5" s="39" customFormat="1">
      <c r="B111" s="40"/>
      <c r="C111" s="40"/>
      <c r="D111" s="41"/>
      <c r="E111" s="41"/>
    </row>
    <row r="112" spans="2:5" s="39" customFormat="1">
      <c r="B112" s="40"/>
      <c r="C112" s="40"/>
      <c r="D112" s="41"/>
      <c r="E112" s="41"/>
    </row>
    <row r="113" spans="2:5" s="39" customFormat="1">
      <c r="B113" s="40"/>
      <c r="C113" s="40"/>
      <c r="D113" s="41"/>
      <c r="E113" s="41"/>
    </row>
    <row r="114" spans="2:5" s="39" customFormat="1">
      <c r="B114" s="40"/>
      <c r="C114" s="40"/>
      <c r="D114" s="41"/>
      <c r="E114" s="41"/>
    </row>
    <row r="115" spans="2:5" s="39" customFormat="1">
      <c r="B115" s="40"/>
      <c r="C115" s="40"/>
      <c r="D115" s="41"/>
      <c r="E115" s="41"/>
    </row>
    <row r="116" spans="2:5" s="39" customFormat="1">
      <c r="B116" s="40"/>
      <c r="C116" s="40"/>
      <c r="D116" s="41"/>
      <c r="E116" s="41"/>
    </row>
    <row r="117" spans="2:5" s="39" customFormat="1">
      <c r="B117" s="40"/>
      <c r="C117" s="40"/>
      <c r="D117" s="41"/>
      <c r="E117" s="41"/>
    </row>
    <row r="118" spans="2:5" s="39" customFormat="1">
      <c r="B118" s="40"/>
      <c r="C118" s="40"/>
      <c r="D118" s="41"/>
      <c r="E118" s="41"/>
    </row>
    <row r="119" spans="2:5" s="39" customFormat="1">
      <c r="B119" s="40"/>
      <c r="C119" s="40"/>
      <c r="D119" s="41"/>
      <c r="E119" s="41"/>
    </row>
    <row r="120" spans="2:5" s="39" customFormat="1">
      <c r="B120" s="40"/>
      <c r="C120" s="40"/>
      <c r="D120" s="41"/>
      <c r="E120" s="41"/>
    </row>
    <row r="121" spans="2:5" s="39" customFormat="1">
      <c r="B121" s="40"/>
      <c r="C121" s="40"/>
      <c r="D121" s="41"/>
      <c r="E121" s="41"/>
    </row>
    <row r="122" spans="2:5" s="39" customFormat="1">
      <c r="B122" s="40"/>
      <c r="C122" s="40"/>
      <c r="D122" s="41"/>
      <c r="E122" s="41"/>
    </row>
    <row r="123" spans="2:5" s="39" customFormat="1">
      <c r="B123" s="40"/>
      <c r="C123" s="40"/>
      <c r="D123" s="41"/>
      <c r="E123" s="41"/>
    </row>
    <row r="124" spans="2:5" s="39" customFormat="1">
      <c r="B124" s="40"/>
      <c r="C124" s="40"/>
      <c r="D124" s="41"/>
      <c r="E124" s="41"/>
    </row>
    <row r="125" spans="2:5" s="39" customFormat="1">
      <c r="B125" s="40"/>
      <c r="C125" s="40"/>
      <c r="D125" s="41"/>
      <c r="E125" s="41"/>
    </row>
    <row r="126" spans="2:5" s="39" customFormat="1">
      <c r="B126" s="40"/>
      <c r="C126" s="40"/>
      <c r="D126" s="41"/>
      <c r="E126" s="41"/>
    </row>
    <row r="127" spans="2:5" s="39" customFormat="1">
      <c r="B127" s="40"/>
      <c r="C127" s="40"/>
      <c r="D127" s="41"/>
      <c r="E127" s="41"/>
    </row>
    <row r="128" spans="2:5" s="39" customFormat="1">
      <c r="B128" s="40"/>
      <c r="C128" s="40"/>
      <c r="D128" s="41"/>
      <c r="E128" s="41"/>
    </row>
    <row r="129" spans="2:5" s="39" customFormat="1">
      <c r="B129" s="40"/>
      <c r="C129" s="40"/>
      <c r="D129" s="41"/>
      <c r="E129" s="41"/>
    </row>
    <row r="130" spans="2:5" s="39" customFormat="1">
      <c r="B130" s="40"/>
      <c r="C130" s="40"/>
      <c r="D130" s="41"/>
      <c r="E130" s="41"/>
    </row>
    <row r="131" spans="2:5" s="39" customFormat="1">
      <c r="B131" s="40"/>
      <c r="C131" s="40"/>
      <c r="D131" s="41"/>
      <c r="E131" s="41"/>
    </row>
    <row r="132" spans="2:5" s="39" customFormat="1">
      <c r="B132" s="40"/>
      <c r="C132" s="40"/>
      <c r="D132" s="41"/>
      <c r="E132" s="41"/>
    </row>
    <row r="133" spans="2:5" s="39" customFormat="1">
      <c r="B133" s="40"/>
      <c r="C133" s="40"/>
      <c r="D133" s="41"/>
      <c r="E133" s="41"/>
    </row>
    <row r="134" spans="2:5" s="39" customFormat="1">
      <c r="B134" s="40"/>
      <c r="C134" s="40"/>
      <c r="D134" s="41"/>
      <c r="E134" s="41"/>
    </row>
    <row r="135" spans="2:5" s="39" customFormat="1">
      <c r="B135" s="40"/>
      <c r="C135" s="40"/>
      <c r="D135" s="41"/>
      <c r="E135" s="41"/>
    </row>
    <row r="136" spans="2:5" s="39" customFormat="1">
      <c r="B136" s="40"/>
      <c r="C136" s="40"/>
      <c r="D136" s="41"/>
      <c r="E136" s="41"/>
    </row>
    <row r="137" spans="2:5" s="39" customFormat="1">
      <c r="B137" s="40"/>
      <c r="C137" s="40"/>
      <c r="D137" s="41"/>
      <c r="E137" s="41"/>
    </row>
  </sheetData>
  <sheetProtection selectLockedCells="1" selectUnlockedCells="1"/>
  <mergeCells count="1">
    <mergeCell ref="H25:H27"/>
  </mergeCells>
  <phoneticPr fontId="2"/>
  <hyperlinks>
    <hyperlink ref="J2" r:id="rId1" xr:uid="{D73371B1-364D-344A-B0F5-9E3D1046D140}"/>
    <hyperlink ref="J7" r:id="rId2" xr:uid="{32F2819E-8B6F-4725-9983-F5AC5B735769}"/>
    <hyperlink ref="J9" r:id="rId3" xr:uid="{74E53A95-254F-4B1F-9288-DFA6B29B9A37}"/>
    <hyperlink ref="J11" r:id="rId4" xr:uid="{81052AA8-C46E-4728-80D5-2B7BDCB8CF12}"/>
    <hyperlink ref="J14" r:id="rId5" xr:uid="{444169FC-3F54-4B40-B309-00557BDA9E3A}"/>
  </hyperlinks>
  <printOptions horizontalCentered="1" verticalCentered="1"/>
  <pageMargins left="0" right="0" top="0" bottom="0" header="0.79" footer="0.79"/>
  <pageSetup paperSize="9" scale="64" fitToHeight="0" orientation="portrait" useFirstPageNumber="1" horizontalDpi="4294967293" verticalDpi="300" r:id="rId6"/>
  <drawing r:id="rId7"/>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ワークシート</vt:lpstr>
      </vt:variant>
      <vt:variant>
        <vt:i4>2</vt:i4>
      </vt:variant>
      <vt:variant>
        <vt:lpstr>名前付き一覧</vt:lpstr>
      </vt:variant>
      <vt:variant>
        <vt:i4>4</vt:i4>
      </vt:variant>
    </vt:vector>
  </HeadingPairs>
  <TitlesOfParts>
    <vt:vector size="6" baseType="lpstr">
      <vt:lpstr>Cuev3</vt:lpstr>
      <vt:lpstr>Cue</vt:lpstr>
      <vt:lpstr>Cue!Print_Area</vt:lpstr>
      <vt:lpstr>Cuev3!Print_Area</vt:lpstr>
      <vt:lpstr>Cue!Print_Titles</vt:lpstr>
      <vt:lpstr>Cuev3!Print_Titles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koshimizu</dc:creator>
  <cp:lastModifiedBy>小清水 博行</cp:lastModifiedBy>
  <cp:lastPrinted>2019-04-11T21:01:34Z</cp:lastPrinted>
  <dcterms:created xsi:type="dcterms:W3CDTF">2016-07-19T21:04:07Z</dcterms:created>
  <dcterms:modified xsi:type="dcterms:W3CDTF">2020-09-06T13:15:43Z</dcterms:modified>
</cp:coreProperties>
</file>