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80" yWindow="240" windowWidth="16110" windowHeight="1107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Sheet1!$B$2:$H$23</definedName>
  </definedNames>
  <calcPr calcId="125725"/>
</workbook>
</file>

<file path=xl/calcChain.xml><?xml version="1.0" encoding="utf-8"?>
<calcChain xmlns="http://schemas.openxmlformats.org/spreadsheetml/2006/main">
  <c r="F19" i="1"/>
  <c r="F14"/>
  <c r="M12" l="1"/>
  <c r="M23"/>
  <c r="M33"/>
  <c r="M42"/>
  <c r="M52"/>
  <c r="M71"/>
  <c r="D4" l="1"/>
  <c r="B5"/>
  <c r="B6" s="1"/>
  <c r="B7" s="1"/>
  <c r="B8" s="1"/>
  <c r="B9" s="1"/>
  <c r="B10" s="1"/>
  <c r="B11" s="1"/>
  <c r="B12" s="1"/>
  <c r="K5"/>
  <c r="D5" s="1"/>
  <c r="C5" l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K6"/>
  <c r="B34" l="1"/>
  <c r="B35" s="1"/>
  <c r="B36" s="1"/>
  <c r="B37" s="1"/>
  <c r="B38" s="1"/>
  <c r="B39" s="1"/>
  <c r="K7"/>
  <c r="D6"/>
  <c r="C6" s="1"/>
  <c r="B40" l="1"/>
  <c r="B41" s="1"/>
  <c r="B42" s="1"/>
  <c r="B43" s="1"/>
  <c r="B44" s="1"/>
  <c r="B46" s="1"/>
  <c r="D7"/>
  <c r="C7" s="1"/>
  <c r="K8"/>
  <c r="B45" l="1"/>
  <c r="B47" s="1"/>
  <c r="B48" s="1"/>
  <c r="B49" s="1"/>
  <c r="D8"/>
  <c r="C8" s="1"/>
  <c r="K9"/>
  <c r="B50" l="1"/>
  <c r="B51" s="1"/>
  <c r="D9"/>
  <c r="C9" s="1"/>
  <c r="K10"/>
  <c r="B52" l="1"/>
  <c r="D10"/>
  <c r="C10" s="1"/>
  <c r="K11"/>
  <c r="K12" s="1"/>
  <c r="B53" l="1"/>
  <c r="B54" s="1"/>
  <c r="B55" s="1"/>
  <c r="B56" s="1"/>
  <c r="B57" s="1"/>
  <c r="B58" s="1"/>
  <c r="B59" s="1"/>
  <c r="B60" s="1"/>
  <c r="B61" s="1"/>
  <c r="B62" s="1"/>
  <c r="K13"/>
  <c r="D12"/>
  <c r="F12" s="1"/>
  <c r="D11"/>
  <c r="C11" s="1"/>
  <c r="B63" l="1"/>
  <c r="B64" s="1"/>
  <c r="B65" s="1"/>
  <c r="C12"/>
  <c r="K14"/>
  <c r="D13"/>
  <c r="C13" s="1"/>
  <c r="B66" l="1"/>
  <c r="B67" s="1"/>
  <c r="K15"/>
  <c r="D14"/>
  <c r="C14" s="1"/>
  <c r="B68" l="1"/>
  <c r="K16"/>
  <c r="D15"/>
  <c r="C15" s="1"/>
  <c r="B69" l="1"/>
  <c r="B70" s="1"/>
  <c r="B71" s="1"/>
  <c r="B72" s="1"/>
  <c r="B73" s="1"/>
  <c r="B74" s="1"/>
  <c r="K17"/>
  <c r="D16"/>
  <c r="C16" s="1"/>
  <c r="K18" l="1"/>
  <c r="D17"/>
  <c r="C17" s="1"/>
  <c r="K19" l="1"/>
  <c r="D18"/>
  <c r="C18" s="1"/>
  <c r="K20" l="1"/>
  <c r="D19"/>
  <c r="C19" s="1"/>
  <c r="K21" l="1"/>
  <c r="D20"/>
  <c r="C20" s="1"/>
  <c r="K22" l="1"/>
  <c r="D21"/>
  <c r="C21" s="1"/>
  <c r="K23" l="1"/>
  <c r="D22"/>
  <c r="C22" s="1"/>
  <c r="K24" l="1"/>
  <c r="D23"/>
  <c r="F23" s="1"/>
  <c r="K25" l="1"/>
  <c r="D24"/>
  <c r="C24" s="1"/>
  <c r="C23"/>
  <c r="K26" l="1"/>
  <c r="D25"/>
  <c r="C25" s="1"/>
  <c r="K27" l="1"/>
  <c r="D26"/>
  <c r="C26" s="1"/>
  <c r="K28" l="1"/>
  <c r="D27"/>
  <c r="C27" s="1"/>
  <c r="D28" l="1"/>
  <c r="C28" s="1"/>
  <c r="K29"/>
  <c r="K30" l="1"/>
  <c r="D29"/>
  <c r="C29" s="1"/>
  <c r="K31" l="1"/>
  <c r="K32" s="1"/>
  <c r="D30"/>
  <c r="C30" s="1"/>
  <c r="K33" l="1"/>
  <c r="D32"/>
  <c r="D31"/>
  <c r="C31" s="1"/>
  <c r="C32" l="1"/>
  <c r="D33"/>
  <c r="K34"/>
  <c r="F33" l="1"/>
  <c r="C33"/>
  <c r="D34"/>
  <c r="C34" s="1"/>
  <c r="K35"/>
  <c r="D35" l="1"/>
  <c r="C35" s="1"/>
  <c r="K36"/>
  <c r="D36" l="1"/>
  <c r="C36" s="1"/>
  <c r="K37"/>
  <c r="D37" l="1"/>
  <c r="C37" s="1"/>
  <c r="K38"/>
  <c r="D38" l="1"/>
  <c r="C38" s="1"/>
  <c r="K39"/>
  <c r="K40" s="1"/>
  <c r="D40" l="1"/>
  <c r="K41"/>
  <c r="D39"/>
  <c r="C39" s="1"/>
  <c r="D41" l="1"/>
  <c r="C41" s="1"/>
  <c r="K42"/>
  <c r="C40"/>
  <c r="D42" l="1"/>
  <c r="K43"/>
  <c r="F42" l="1"/>
  <c r="C42"/>
  <c r="K44"/>
  <c r="D43"/>
  <c r="C43" s="1"/>
  <c r="D44" l="1"/>
  <c r="C44" s="1"/>
  <c r="K45"/>
  <c r="K46" l="1"/>
  <c r="D45"/>
  <c r="C45" s="1"/>
  <c r="D46" l="1"/>
  <c r="C46" s="1"/>
  <c r="K47"/>
  <c r="D47" l="1"/>
  <c r="C47" s="1"/>
  <c r="K48"/>
  <c r="D48" l="1"/>
  <c r="C48" s="1"/>
  <c r="K49"/>
  <c r="K50" s="1"/>
  <c r="K51" l="1"/>
  <c r="D50"/>
  <c r="D49"/>
  <c r="C49" s="1"/>
  <c r="C50" l="1"/>
  <c r="K52"/>
  <c r="K53" s="1"/>
  <c r="D53" s="1"/>
  <c r="D51"/>
  <c r="C51" s="1"/>
  <c r="D52" l="1"/>
  <c r="C53" s="1"/>
  <c r="F52" l="1"/>
  <c r="C52"/>
  <c r="K54" l="1"/>
  <c r="D54" l="1"/>
  <c r="C54" s="1"/>
  <c r="K55"/>
  <c r="D55" l="1"/>
  <c r="C55" s="1"/>
  <c r="K56"/>
  <c r="K57" l="1"/>
  <c r="D56"/>
  <c r="C56" s="1"/>
  <c r="D57" l="1"/>
  <c r="C57" s="1"/>
  <c r="K58"/>
  <c r="D58" l="1"/>
  <c r="C58" s="1"/>
  <c r="K59"/>
  <c r="K60" l="1"/>
  <c r="D59"/>
  <c r="C59" s="1"/>
  <c r="D60" l="1"/>
  <c r="C60" s="1"/>
  <c r="K61"/>
  <c r="D61" l="1"/>
  <c r="C61" s="1"/>
  <c r="K62"/>
  <c r="K63" l="1"/>
  <c r="D63" s="1"/>
  <c r="D62"/>
  <c r="C62" s="1"/>
  <c r="C63" l="1"/>
  <c r="K64"/>
  <c r="D64" l="1"/>
  <c r="C64" s="1"/>
  <c r="K65"/>
  <c r="K66" s="1"/>
  <c r="D65" l="1"/>
  <c r="C65" s="1"/>
  <c r="D66" l="1"/>
  <c r="K67"/>
  <c r="K68" s="1"/>
  <c r="K69" s="1"/>
  <c r="C66" l="1"/>
  <c r="F66"/>
  <c r="K70"/>
  <c r="D70" s="1"/>
  <c r="D69"/>
  <c r="D68"/>
  <c r="D67"/>
  <c r="C67" s="1"/>
  <c r="C69" l="1"/>
  <c r="C70"/>
  <c r="C68"/>
  <c r="K71"/>
  <c r="K72" l="1"/>
  <c r="D71"/>
  <c r="C71" l="1"/>
  <c r="F71"/>
  <c r="D72"/>
  <c r="C72" s="1"/>
  <c r="K73"/>
  <c r="K74" s="1"/>
  <c r="D73" l="1"/>
  <c r="C73" s="1"/>
  <c r="D74" l="1"/>
  <c r="C74" s="1"/>
</calcChain>
</file>

<file path=xl/sharedStrings.xml><?xml version="1.0" encoding="utf-8"?>
<sst xmlns="http://schemas.openxmlformats.org/spreadsheetml/2006/main" count="204" uniqueCount="134">
  <si>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</si>
  <si>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</si>
  <si>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</si>
  <si>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</si>
  <si>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</si>
  <si>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</si>
  <si>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</si>
  <si>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</si>
  <si>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</si>
  <si>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</si>
  <si>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</si>
  <si>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</si>
  <si>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</si>
  <si>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9"/>
        <rFont val="ＭＳ Ｐゴシック"/>
        <family val="3"/>
        <charset val="128"/>
      </rPr>
      <t>ゴール受付に来られない方、連絡のない方は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</si>
  <si>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</si>
  <si>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 xml:space="preserve">400km BRM </t>
  </si>
  <si>
    <t>NO.         距離         オープン日付  時間        クローズ日付　時間</t>
  </si>
  <si>
    <t>========    ======       ===================      ====================</t>
  </si>
  <si>
    <t>標高</t>
    <rPh sb="0" eb="2">
      <t>ヒョウコウ</t>
    </rPh>
    <phoneticPr fontId="8"/>
  </si>
  <si>
    <t>Y-R</t>
    <phoneticPr fontId="8"/>
  </si>
  <si>
    <t>「川上」+L</t>
    <rPh sb="1" eb="3">
      <t>カワカミ</t>
    </rPh>
    <phoneticPr fontId="19"/>
  </si>
  <si>
    <t>市道</t>
    <rPh sb="0" eb="2">
      <t>シドウ</t>
    </rPh>
    <phoneticPr fontId="8"/>
  </si>
  <si>
    <t>県18</t>
    <rPh sb="0" eb="1">
      <t>ケン</t>
    </rPh>
    <phoneticPr fontId="8"/>
  </si>
  <si>
    <t>屋嘉トンネル</t>
    <rPh sb="0" eb="1">
      <t>ヤ</t>
    </rPh>
    <rPh sb="1" eb="2">
      <t>カ</t>
    </rPh>
    <phoneticPr fontId="8"/>
  </si>
  <si>
    <t>+S</t>
    <phoneticPr fontId="8"/>
  </si>
  <si>
    <t>市道、県88</t>
    <rPh sb="0" eb="2">
      <t>シドウ</t>
    </rPh>
    <rPh sb="3" eb="4">
      <t>ケン</t>
    </rPh>
    <phoneticPr fontId="8"/>
  </si>
  <si>
    <t>県88</t>
    <rPh sb="0" eb="1">
      <t>ケン</t>
    </rPh>
    <phoneticPr fontId="8"/>
  </si>
  <si>
    <t>国58</t>
    <rPh sb="0" eb="1">
      <t>コク</t>
    </rPh>
    <phoneticPr fontId="8"/>
  </si>
  <si>
    <t>「城1丁目」+R</t>
    <rPh sb="1" eb="2">
      <t>シロ</t>
    </rPh>
    <rPh sb="3" eb="5">
      <t>チョウメ</t>
    </rPh>
    <phoneticPr fontId="8"/>
  </si>
  <si>
    <t>国505</t>
    <rPh sb="0" eb="1">
      <t>コク</t>
    </rPh>
    <phoneticPr fontId="8"/>
  </si>
  <si>
    <t>+R</t>
    <phoneticPr fontId="8"/>
  </si>
  <si>
    <t>県73</t>
    <rPh sb="0" eb="1">
      <t>ケン</t>
    </rPh>
    <phoneticPr fontId="8"/>
  </si>
  <si>
    <t>+L</t>
    <phoneticPr fontId="8"/>
  </si>
  <si>
    <t>+R</t>
    <phoneticPr fontId="8"/>
  </si>
  <si>
    <r>
      <rPr>
        <sz val="14"/>
        <rFont val="ＭＳ Ｐゴシック"/>
        <family val="3"/>
        <charset val="128"/>
      </rPr>
      <t>またきな大橋</t>
    </r>
    <rPh sb="4" eb="6">
      <t>オオハシ</t>
    </rPh>
    <phoneticPr fontId="19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</si>
  <si>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→番越トンネル</t>
    </r>
    <rPh sb="3" eb="4">
      <t>バン</t>
    </rPh>
    <rPh sb="4" eb="5">
      <t>コ</t>
    </rPh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</si>
  <si>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0" eb="2">
      <t>オオウラ</t>
    </rPh>
    <rPh sb="2" eb="4">
      <t>キョウドウ</t>
    </rPh>
    <rPh sb="4" eb="6">
      <t>バイテン</t>
    </rPh>
    <rPh sb="6" eb="7">
      <t>マエ</t>
    </rPh>
    <phoneticPr fontId="19"/>
  </si>
  <si>
    <r>
      <rPr>
        <sz val="14"/>
        <rFont val="ＭＳ Ｐゴシック"/>
        <family val="3"/>
        <charset val="128"/>
      </rPr>
      <t>二見杉田トンネル先、</t>
    </r>
    <r>
      <rPr>
        <sz val="14"/>
        <rFont val="Arial"/>
        <family val="2"/>
      </rPr>
      <t>+L</t>
    </r>
    <rPh sb="0" eb="2">
      <t>フタミ</t>
    </rPh>
    <rPh sb="2" eb="4">
      <t>スギタ</t>
    </rPh>
    <rPh sb="8" eb="9">
      <t>サキ</t>
    </rPh>
    <phoneticPr fontId="19"/>
  </si>
  <si>
    <r>
      <rPr>
        <sz val="14"/>
        <rFont val="ＭＳ Ｐゴシック"/>
        <family val="3"/>
        <charset val="128"/>
      </rPr>
      <t>橋の手前├</t>
    </r>
    <r>
      <rPr>
        <sz val="14"/>
        <rFont val="Arial"/>
        <family val="2"/>
      </rPr>
      <t>R</t>
    </r>
    <rPh sb="0" eb="1">
      <t>ハシ</t>
    </rPh>
    <rPh sb="2" eb="4">
      <t>テマエ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</si>
  <si>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→高速道側道</t>
    </r>
    <rPh sb="3" eb="5">
      <t>コウソク</t>
    </rPh>
    <rPh sb="5" eb="6">
      <t>ドウ</t>
    </rPh>
    <rPh sb="6" eb="7">
      <t>ソク</t>
    </rPh>
    <rPh sb="7" eb="8">
      <t>ドウ</t>
    </rPh>
    <phoneticPr fontId="8"/>
  </si>
  <si>
    <r>
      <rPr>
        <sz val="14"/>
        <rFont val="ＭＳ Ｐゴシック"/>
        <family val="3"/>
        <charset val="128"/>
      </rPr>
      <t>「伊差川」┤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1" eb="2">
      <t>イ</t>
    </rPh>
    <rPh sb="2" eb="3">
      <t>サ</t>
    </rPh>
    <rPh sb="3" eb="4">
      <t>カワ</t>
    </rPh>
    <phoneticPr fontId="8"/>
  </si>
  <si>
    <r>
      <rPr>
        <sz val="14"/>
        <rFont val="ＭＳ Ｐゴシック"/>
        <family val="3"/>
        <charset val="128"/>
      </rPr>
      <t>「呉我」┬</t>
    </r>
    <r>
      <rPr>
        <sz val="14"/>
        <rFont val="Arial"/>
        <family val="2"/>
      </rPr>
      <t>L</t>
    </r>
    <rPh sb="1" eb="2">
      <t>ゴ</t>
    </rPh>
    <rPh sb="2" eb="3">
      <t>ガ</t>
    </rPh>
    <phoneticPr fontId="19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</si>
  <si>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</si>
  <si>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「白浜</t>
    </r>
    <r>
      <rPr>
        <sz val="14"/>
        <rFont val="Arial"/>
        <family val="2"/>
      </rPr>
      <t>2</t>
    </r>
    <r>
      <rPr>
        <sz val="14"/>
        <rFont val="ＭＳ Ｐゴシック"/>
        <family val="3"/>
        <charset val="128"/>
      </rPr>
      <t>丁目（北）」</t>
    </r>
    <r>
      <rPr>
        <sz val="14"/>
        <rFont val="Arial"/>
        <family val="2"/>
      </rPr>
      <t>+R</t>
    </r>
    <rPh sb="1" eb="3">
      <t>シラハマ</t>
    </rPh>
    <rPh sb="4" eb="6">
      <t>チョウメ</t>
    </rPh>
    <rPh sb="7" eb="8">
      <t>キタ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</si>
  <si>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</si>
  <si>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t>KONA-GARDEN</t>
    </r>
    <r>
      <rPr>
        <sz val="14"/>
        <rFont val="ＭＳ Ｐゴシック"/>
        <family val="3"/>
        <charset val="128"/>
      </rPr>
      <t>角</t>
    </r>
  </si>
  <si>
    <r>
      <rPr>
        <sz val="14"/>
        <rFont val="ＭＳ Ｐゴシック"/>
        <family val="3"/>
        <charset val="128"/>
      </rPr>
      <t>「渡口」</t>
    </r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</si>
  <si>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</si>
  <si>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</si>
  <si>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4"/>
        <rFont val="ＭＳ Ｐゴシック"/>
        <family val="3"/>
        <charset val="128"/>
      </rPr>
      <t>「明治橋」</t>
    </r>
  </si>
  <si>
    <r>
      <rPr>
        <sz val="14"/>
        <rFont val="ＭＳ Ｐゴシック"/>
        <family val="3"/>
        <charset val="128"/>
      </rPr>
      <t>フェリーターミナル前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</si>
  <si>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</si>
  <si>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</si>
  <si>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</si>
  <si>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</si>
  <si>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</si>
  <si>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</si>
  <si>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</si>
  <si>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</si>
  <si>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</si>
  <si>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</si>
  <si>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</si>
  <si>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71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</si>
  <si>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</si>
  <si>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</si>
  <si>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</si>
  <si>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</si>
  <si>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</si>
  <si>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33,85,227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</si>
  <si>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</si>
  <si>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</si>
  <si>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t>BRM210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</t>
    </r>
    <r>
      <rPr>
        <sz val="14"/>
        <color indexed="60"/>
        <rFont val="ＭＳ ゴシック"/>
        <family val="3"/>
        <charset val="128"/>
      </rPr>
      <t>ぐるっと沖縄</t>
    </r>
    <phoneticPr fontId="8"/>
  </si>
  <si>
    <t>「西」+L</t>
    <phoneticPr fontId="8"/>
  </si>
  <si>
    <t>「旭橋」+L</t>
    <phoneticPr fontId="8"/>
  </si>
  <si>
    <t>「牧港」+L</t>
    <phoneticPr fontId="8"/>
  </si>
  <si>
    <t>▲</t>
    <phoneticPr fontId="8"/>
  </si>
  <si>
    <r>
      <rPr>
        <sz val="14"/>
        <rFont val="ＭＳ Ｐゴシック"/>
        <family val="3"/>
        <charset val="128"/>
      </rPr>
      <t>「仲泊（南）」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</si>
  <si>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「仲泊」├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</si>
  <si>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「赤崎一丁目」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</si>
  <si>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</si>
  <si>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</si>
  <si>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</si>
  <si>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</si>
  <si>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「辺戸岬入口」</t>
    </r>
    <r>
      <rPr>
        <sz val="14"/>
        <rFont val="Arial"/>
        <family val="2"/>
      </rPr>
      <t>+S</t>
    </r>
    <phoneticPr fontId="8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</si>
  <si>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</si>
  <si>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　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</si>
  <si>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</si>
  <si>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</si>
  <si>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</si>
  <si>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</si>
  <si>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</si>
  <si>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</si>
  <si>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</si>
  <si>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</si>
  <si>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</si>
  <si>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「安慶名（あげな）」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</si>
  <si>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</si>
  <si>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</si>
  <si>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</si>
  <si>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</si>
  <si>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「稲嶺」</t>
    </r>
    <r>
      <rPr>
        <sz val="14"/>
        <rFont val="Arial"/>
        <family val="2"/>
      </rPr>
      <t>+L</t>
    </r>
    <rPh sb="1" eb="3">
      <t>イナミネ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</si>
  <si>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</si>
  <si>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「稲嶺（南）」</t>
    </r>
    <r>
      <rPr>
        <sz val="14"/>
        <rFont val="Arial"/>
        <family val="2"/>
      </rPr>
      <t>+R</t>
    </r>
    <rPh sb="1" eb="3">
      <t>イナミネ</t>
    </rPh>
    <rPh sb="4" eb="5">
      <t>ミナミ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</si>
  <si>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</si>
  <si>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</si>
  <si>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「具志頭（東）」</t>
    </r>
    <r>
      <rPr>
        <sz val="14"/>
        <rFont val="Arial"/>
        <family val="2"/>
      </rPr>
      <t>+R</t>
    </r>
    <rPh sb="1" eb="4">
      <t>グシカミ</t>
    </rPh>
    <rPh sb="5" eb="6">
      <t>ヒガシ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</si>
  <si>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</si>
  <si>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</si>
  <si>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</si>
  <si>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</si>
  <si>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t>R=</t>
    </r>
    <r>
      <rPr>
        <sz val="11"/>
        <rFont val="ＭＳ Ｐゴシック"/>
        <family val="3"/>
        <charset val="128"/>
      </rPr>
      <t>右折、L=左折、S=直進</t>
    </r>
    <rPh sb="2" eb="4">
      <t>ウセツ</t>
    </rPh>
    <rPh sb="7" eb="9">
      <t>サセツ</t>
    </rPh>
    <rPh sb="12" eb="14">
      <t>チョクシン</t>
    </rPh>
    <phoneticPr fontId="8"/>
  </si>
  <si>
    <t>スタート       0km         02/10 08:00</t>
  </si>
  <si>
    <t xml:space="preserve">       1      63km         02/10 09:51               02/10 12:12        </t>
  </si>
  <si>
    <t xml:space="preserve">       2     144km         02/10 12:14               02/10 17:36        </t>
  </si>
  <si>
    <t xml:space="preserve">       3     232km         02/10 14:53               02/10 23:28        </t>
  </si>
  <si>
    <t xml:space="preserve">       4     275km         02/10 16:14               02/11 02:20        </t>
  </si>
  <si>
    <t xml:space="preserve">       5     344km         02/10 18:23               02/11 06:56        </t>
  </si>
  <si>
    <t xml:space="preserve">  ゴール     400km         02/10 20:08               02/11 11:00        </t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</si>
  <si>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豊見城警察署前店　　　　　　　　　　　　　　　　　　　　　　　　　　　　　　</t>
    </r>
    <r>
      <rPr>
        <sz val="14"/>
        <rFont val="Arial"/>
        <family val="2"/>
      </rPr>
      <t>098-856-1174                                                                          Open20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Close11/11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phoneticPr fontId="8"/>
  </si>
  <si>
    <r>
      <t xml:space="preserve">PC5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　　　　　　　　　　　　　　　　　　　　うるま市役所前店　　　　　　　　　　　　　　　　　　　　</t>
    </r>
    <r>
      <rPr>
        <sz val="14"/>
        <rFont val="Arial"/>
        <family val="2"/>
      </rPr>
      <t>098-974-2267</t>
    </r>
    <r>
      <rPr>
        <sz val="14"/>
        <rFont val="ＭＳ Ｐゴシック"/>
        <family val="3"/>
        <charset val="128"/>
      </rPr>
      <t>　　　　　　　　　　　　　　　　　　　　　　　</t>
    </r>
    <r>
      <rPr>
        <sz val="14"/>
        <rFont val="Arial"/>
        <family val="2"/>
      </rPr>
      <t>Open18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Close11/06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56</t>
    </r>
    <rPh sb="39" eb="42">
      <t>シヤクショ</t>
    </rPh>
    <rPh sb="42" eb="43">
      <t>マエ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</si>
  <si>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　　　　　　　　　　　　　　　　　　　　　　今帰仁村役場前店</t>
    </r>
    <r>
      <rPr>
        <sz val="14"/>
        <rFont val="Arial"/>
        <family val="2"/>
      </rPr>
      <t xml:space="preserve">           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     0980-56-1030</t>
    </r>
    <r>
      <rPr>
        <sz val="14"/>
        <rFont val="ＭＳ Ｐゴシック"/>
        <family val="3"/>
        <charset val="128"/>
      </rPr>
      <t>　　　　　　　　　　　　　　　　　　　　　　　　　　　　　　</t>
    </r>
    <r>
      <rPr>
        <sz val="14"/>
        <rFont val="Arial"/>
        <family val="2"/>
      </rPr>
      <t>Open16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Close11/ 02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20</t>
    </r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</si>
  <si>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                                               0980-41-8101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7" eb="19">
      <t>ヘイテン</t>
    </rPh>
    <phoneticPr fontId="8"/>
  </si>
  <si>
    <r>
      <t>PC1 FamilyMart</t>
    </r>
    <r>
      <rPr>
        <sz val="14"/>
        <rFont val="ＭＳ Ｐゴシック"/>
        <family val="3"/>
        <charset val="128"/>
      </rPr>
      <t>　　　　　　　　　　　　　　　　　　　　　　　　　名護マルチメディア館前店　　　　　　　　　　　　　　　　　　　　　　　　　　　　　　　</t>
    </r>
    <r>
      <rPr>
        <sz val="14"/>
        <rFont val="Arial"/>
        <family val="2"/>
      </rPr>
      <t xml:space="preserve">098-55-2258    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12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</si>
  <si>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、バイパスには入らない、</t>
    </r>
    <rPh sb="9" eb="10">
      <t>ハイ</t>
    </rPh>
    <phoneticPr fontId="8"/>
  </si>
  <si>
    <r>
      <t xml:space="preserve">PC3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　　　　　　　　　　　　　　　　　　　　　　　金武屋嘉店　　　　　　　　　　　　　　　　　　　　　　　　</t>
    </r>
    <r>
      <rPr>
        <sz val="14"/>
        <rFont val="Arial"/>
        <family val="2"/>
      </rPr>
      <t>098-964-2206</t>
    </r>
    <r>
      <rPr>
        <sz val="14"/>
        <rFont val="ＭＳ Ｐゴシック"/>
        <family val="3"/>
        <charset val="128"/>
      </rPr>
      <t>　　　　　　　　　　　　　　　　　　　　　　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Close23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Ph sb="39" eb="40">
      <t>キム</t>
    </rPh>
    <rPh sb="40" eb="41">
      <t>ブ</t>
    </rPh>
    <rPh sb="41" eb="42">
      <t>ヤ</t>
    </rPh>
    <rPh sb="42" eb="43">
      <t>カ</t>
    </rPh>
    <phoneticPr fontId="8"/>
  </si>
  <si>
    <r>
      <rPr>
        <sz val="14"/>
        <rFont val="ＭＳ Ｐゴシック"/>
        <family val="3"/>
        <charset val="128"/>
      </rPr>
      <t>ゴール受付：ホテル那覇ウエストインのフロント前、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　　　　　　　　　　　　　　　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早く到着の方は携帯にメールください　　　　　　　　　　　　　　　　　　　　　　　　　　　</t>
    </r>
    <r>
      <rPr>
        <sz val="14"/>
        <rFont val="Arial"/>
        <family val="2"/>
      </rPr>
      <t>Open11/05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撤収</t>
    </r>
    <rPh sb="9" eb="11">
      <t>ナハ</t>
    </rPh>
    <rPh sb="22" eb="23">
      <t>マエ</t>
    </rPh>
    <rPh sb="47" eb="48">
      <t>ハヤ</t>
    </rPh>
    <rPh sb="49" eb="51">
      <t>トウチャク</t>
    </rPh>
    <rPh sb="52" eb="53">
      <t>カタ</t>
    </rPh>
    <rPh sb="54" eb="56">
      <t>ケイタイ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</si>
  <si>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</t>
    </r>
    <r>
      <rPr>
        <sz val="14"/>
        <rFont val="ＭＳ Ｐゴシック"/>
        <family val="3"/>
        <charset val="128"/>
      </rPr>
      <t>　　　　　　　　　　　　　　　　　　　　　　　　　　　　　糸満米須店　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レシート必要）　　　　　　　　　　　　　　　　　　　　　　</t>
    </r>
    <r>
      <rPr>
        <sz val="14"/>
        <rFont val="Arial"/>
        <family val="2"/>
      </rPr>
      <t>098-997-3740</t>
    </r>
    <rPh sb="56" eb="58">
      <t>ヒツヨウ</t>
    </rPh>
    <phoneticPr fontId="8"/>
  </si>
  <si>
    <t>┬L</t>
    <phoneticPr fontId="8"/>
  </si>
  <si>
    <t>Ver3_1(2015/02/2 )</t>
    <phoneticPr fontId="8"/>
  </si>
  <si>
    <t>市道、県73</t>
    <rPh sb="3" eb="4">
      <t>ケン</t>
    </rPh>
    <phoneticPr fontId="8"/>
  </si>
  <si>
    <t>国329</t>
    <phoneticPr fontId="8"/>
  </si>
  <si>
    <t>http://yahoo.jp/Q55AzQ</t>
    <phoneticPr fontId="8"/>
  </si>
  <si>
    <r>
      <rPr>
        <sz val="12"/>
        <color rgb="FFFF0000"/>
        <rFont val="ＭＳ Ｐゴシック"/>
        <family val="3"/>
        <charset val="128"/>
      </rPr>
      <t>○</t>
    </r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</si>
  <si>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08:00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08:30</t>
    </r>
    <r>
      <rPr>
        <sz val="14"/>
        <rFont val="ＭＳ Ｐゴシック"/>
        <family val="3"/>
        <charset val="128"/>
      </rPr>
      <t>　終了）　　　　　　　　　　　　　　　　　　　　　　　受付は</t>
    </r>
    <r>
      <rPr>
        <sz val="14"/>
        <rFont val="Arial"/>
        <family val="2"/>
      </rPr>
      <t>07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100" eb="102">
      <t>ウケツケ</t>
    </rPh>
    <phoneticPr fontId="8"/>
  </si>
</sst>
</file>

<file path=xl/styles.xml><?xml version="1.0" encoding="utf-8"?>
<styleSheet xmlns="http://schemas.openxmlformats.org/spreadsheetml/2006/main">
  <numFmts count="4">
    <numFmt numFmtId="176" formatCode="0.0"/>
    <numFmt numFmtId="177" formatCode="0.0;_吀"/>
    <numFmt numFmtId="178" formatCode="0.0_ "/>
    <numFmt numFmtId="179" formatCode="0.0_);[Red]\(0.0\)"/>
  </numFmts>
  <fonts count="30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 Unicode MS"/>
      <family val="3"/>
      <charset val="128"/>
    </font>
    <font>
      <sz val="14"/>
      <color indexed="6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1" fillId="4" borderId="1" xfId="2" applyFont="1" applyFill="1" applyBorder="1" applyAlignment="1">
      <alignment horizontal="center" vertical="center"/>
    </xf>
    <xf numFmtId="177" fontId="11" fillId="4" borderId="1" xfId="2" applyNumberFormat="1" applyFont="1" applyFill="1" applyBorder="1" applyAlignment="1">
      <alignment horizontal="center" vertical="center"/>
    </xf>
    <xf numFmtId="176" fontId="11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176" fontId="9" fillId="0" borderId="4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76" fontId="9" fillId="0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76" fontId="10" fillId="3" borderId="1" xfId="2" applyNumberFormat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178" fontId="23" fillId="2" borderId="1" xfId="2" applyNumberFormat="1" applyFont="1" applyFill="1" applyBorder="1" applyAlignment="1">
      <alignment horizontal="center" vertical="center"/>
    </xf>
    <xf numFmtId="177" fontId="23" fillId="2" borderId="1" xfId="2" applyNumberFormat="1" applyFont="1" applyFill="1" applyBorder="1" applyAlignment="1">
      <alignment horizontal="center" vertical="center"/>
    </xf>
    <xf numFmtId="176" fontId="23" fillId="0" borderId="1" xfId="2" applyNumberFormat="1" applyFont="1" applyBorder="1" applyAlignment="1">
      <alignment horizontal="center" vertical="center"/>
    </xf>
    <xf numFmtId="177" fontId="23" fillId="0" borderId="1" xfId="2" applyNumberFormat="1" applyFont="1" applyBorder="1" applyAlignment="1">
      <alignment horizontal="center" vertical="center"/>
    </xf>
    <xf numFmtId="176" fontId="23" fillId="2" borderId="1" xfId="2" applyNumberFormat="1" applyFont="1" applyFill="1" applyBorder="1" applyAlignment="1">
      <alignment horizontal="center" vertical="center"/>
    </xf>
    <xf numFmtId="176" fontId="23" fillId="3" borderId="1" xfId="2" applyNumberFormat="1" applyFont="1" applyFill="1" applyBorder="1" applyAlignment="1">
      <alignment horizontal="center" vertical="center"/>
    </xf>
    <xf numFmtId="177" fontId="23" fillId="3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6" fillId="0" borderId="0" xfId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4" borderId="1" xfId="2" applyNumberFormat="1" applyFont="1" applyFill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 wrapText="1"/>
    </xf>
    <xf numFmtId="179" fontId="10" fillId="0" borderId="2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5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3" fillId="0" borderId="0" xfId="2" applyNumberFormat="1" applyFont="1" applyAlignment="1">
      <alignment horizontal="center" vertical="center"/>
    </xf>
    <xf numFmtId="49" fontId="27" fillId="0" borderId="1" xfId="2" applyNumberFormat="1" applyFont="1" applyFill="1" applyBorder="1" applyAlignment="1">
      <alignment horizontal="center" vertical="center"/>
    </xf>
    <xf numFmtId="176" fontId="28" fillId="0" borderId="1" xfId="2" applyNumberFormat="1" applyFont="1" applyBorder="1" applyAlignment="1">
      <alignment horizontal="center" vertical="center"/>
    </xf>
    <xf numFmtId="179" fontId="29" fillId="0" borderId="1" xfId="2" applyNumberFormat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Q55Az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8"/>
  <sheetViews>
    <sheetView tabSelected="1" zoomScaleNormal="100" workbookViewId="0">
      <selection activeCell="H47" sqref="H47"/>
    </sheetView>
  </sheetViews>
  <sheetFormatPr defaultRowHeight="14.25" customHeight="1"/>
  <cols>
    <col min="1" max="1" width="2" style="42" customWidth="1"/>
    <col min="2" max="2" width="3" style="42" customWidth="1"/>
    <col min="3" max="3" width="9.125" style="42" customWidth="1"/>
    <col min="4" max="4" width="11.625" style="57" customWidth="1"/>
    <col min="5" max="5" width="53.375" style="14" customWidth="1"/>
    <col min="6" max="6" width="6.125" style="74" customWidth="1"/>
    <col min="7" max="7" width="14.625" style="56" customWidth="1"/>
    <col min="8" max="8" width="6.375" style="58" customWidth="1"/>
    <col min="9" max="9" width="1.375" style="42" customWidth="1"/>
    <col min="10" max="10" width="4.875" style="42" customWidth="1"/>
    <col min="11" max="11" width="9" style="42"/>
    <col min="12" max="12" width="14.25" style="42" customWidth="1"/>
    <col min="13" max="13" width="17.25" style="42" customWidth="1"/>
    <col min="14" max="16384" width="9" style="42"/>
  </cols>
  <sheetData>
    <row r="2" spans="2:13" ht="21.75" customHeight="1">
      <c r="B2" s="1"/>
      <c r="C2" s="1"/>
      <c r="D2" s="1"/>
      <c r="E2" s="1" t="s">
        <v>71</v>
      </c>
      <c r="F2" s="64"/>
      <c r="G2" s="41" t="s">
        <v>128</v>
      </c>
      <c r="H2" s="2"/>
    </row>
    <row r="3" spans="2:13" s="13" customFormat="1" ht="14.25" customHeight="1">
      <c r="B3" s="43" t="s">
        <v>0</v>
      </c>
      <c r="C3" s="5" t="s">
        <v>1</v>
      </c>
      <c r="D3" s="6" t="s">
        <v>2</v>
      </c>
      <c r="E3" s="11" t="s">
        <v>3</v>
      </c>
      <c r="F3" s="65" t="s">
        <v>4</v>
      </c>
      <c r="G3" s="8" t="s">
        <v>5</v>
      </c>
      <c r="H3" s="7" t="s">
        <v>18</v>
      </c>
    </row>
    <row r="4" spans="2:13" ht="60" customHeight="1">
      <c r="B4" s="44">
        <v>1</v>
      </c>
      <c r="C4" s="34"/>
      <c r="D4" s="35">
        <f>K4</f>
        <v>0</v>
      </c>
      <c r="E4" s="15" t="s">
        <v>133</v>
      </c>
      <c r="F4" s="66" t="s">
        <v>51</v>
      </c>
      <c r="G4" s="25" t="s">
        <v>52</v>
      </c>
      <c r="H4" s="30">
        <v>4</v>
      </c>
      <c r="K4" s="42">
        <v>0</v>
      </c>
    </row>
    <row r="5" spans="2:13" ht="25.5" customHeight="1">
      <c r="B5" s="45">
        <f t="shared" ref="B5:B53" si="0">B4+1</f>
        <v>2</v>
      </c>
      <c r="C5" s="36">
        <f t="shared" ref="C5:C44" si="1">D5-D4</f>
        <v>0.03</v>
      </c>
      <c r="D5" s="37">
        <f>K5</f>
        <v>0.03</v>
      </c>
      <c r="E5" s="16" t="s">
        <v>72</v>
      </c>
      <c r="F5" s="67" t="s">
        <v>53</v>
      </c>
      <c r="G5" s="26" t="s">
        <v>54</v>
      </c>
      <c r="H5" s="31">
        <v>4</v>
      </c>
      <c r="J5" s="42">
        <v>0.03</v>
      </c>
      <c r="K5" s="42">
        <f t="shared" ref="K5:K71" si="2">K4+J5</f>
        <v>0.03</v>
      </c>
      <c r="M5" s="46" t="s">
        <v>131</v>
      </c>
    </row>
    <row r="6" spans="2:13" ht="25.5" customHeight="1">
      <c r="B6" s="45">
        <f t="shared" si="0"/>
        <v>3</v>
      </c>
      <c r="C6" s="36">
        <f t="shared" si="1"/>
        <v>0.4</v>
      </c>
      <c r="D6" s="37">
        <f t="shared" ref="D6:D71" si="3">K6</f>
        <v>0.43000000000000005</v>
      </c>
      <c r="E6" s="17" t="s">
        <v>73</v>
      </c>
      <c r="F6" s="67" t="s">
        <v>53</v>
      </c>
      <c r="G6" s="26" t="s">
        <v>55</v>
      </c>
      <c r="H6" s="31">
        <v>4</v>
      </c>
      <c r="J6" s="42">
        <v>0.4</v>
      </c>
      <c r="K6" s="42">
        <f t="shared" si="2"/>
        <v>0.43000000000000005</v>
      </c>
    </row>
    <row r="7" spans="2:13" ht="25.5" customHeight="1">
      <c r="B7" s="45">
        <f t="shared" si="0"/>
        <v>4</v>
      </c>
      <c r="C7" s="36">
        <f t="shared" si="1"/>
        <v>8.8000000000000007</v>
      </c>
      <c r="D7" s="37">
        <f t="shared" si="3"/>
        <v>9.23</v>
      </c>
      <c r="E7" s="17" t="s">
        <v>74</v>
      </c>
      <c r="F7" s="67" t="s">
        <v>56</v>
      </c>
      <c r="G7" s="26" t="s">
        <v>55</v>
      </c>
      <c r="H7" s="31">
        <v>7</v>
      </c>
      <c r="J7" s="42">
        <v>8.8000000000000007</v>
      </c>
      <c r="K7" s="42">
        <f t="shared" si="2"/>
        <v>9.23</v>
      </c>
    </row>
    <row r="8" spans="2:13" ht="25.5" customHeight="1">
      <c r="B8" s="45">
        <f t="shared" si="0"/>
        <v>5</v>
      </c>
      <c r="C8" s="36">
        <f t="shared" si="1"/>
        <v>19.5</v>
      </c>
      <c r="D8" s="37">
        <f t="shared" si="3"/>
        <v>28.73</v>
      </c>
      <c r="E8" s="17" t="s">
        <v>75</v>
      </c>
      <c r="F8" s="67"/>
      <c r="G8" s="26" t="s">
        <v>55</v>
      </c>
      <c r="H8" s="31">
        <v>70</v>
      </c>
      <c r="J8" s="42">
        <v>19.5</v>
      </c>
      <c r="K8" s="42">
        <f t="shared" si="2"/>
        <v>28.73</v>
      </c>
    </row>
    <row r="9" spans="2:13" ht="25.5" customHeight="1">
      <c r="B9" s="45">
        <f t="shared" si="0"/>
        <v>6</v>
      </c>
      <c r="C9" s="36">
        <f t="shared" si="1"/>
        <v>4.9000000000000021</v>
      </c>
      <c r="D9" s="37">
        <f t="shared" si="3"/>
        <v>33.630000000000003</v>
      </c>
      <c r="E9" s="9" t="s">
        <v>76</v>
      </c>
      <c r="F9" s="67" t="s">
        <v>56</v>
      </c>
      <c r="G9" s="26" t="s">
        <v>57</v>
      </c>
      <c r="H9" s="31">
        <v>5</v>
      </c>
      <c r="J9" s="42">
        <v>4.9000000000000004</v>
      </c>
      <c r="K9" s="42">
        <f t="shared" si="2"/>
        <v>33.630000000000003</v>
      </c>
    </row>
    <row r="10" spans="2:13" ht="25.5" customHeight="1">
      <c r="B10" s="45">
        <f t="shared" si="0"/>
        <v>7</v>
      </c>
      <c r="C10" s="36">
        <f t="shared" si="1"/>
        <v>0.64999999999999858</v>
      </c>
      <c r="D10" s="37">
        <f t="shared" si="3"/>
        <v>34.28</v>
      </c>
      <c r="E10" s="9" t="s">
        <v>77</v>
      </c>
      <c r="F10" s="68" t="s">
        <v>53</v>
      </c>
      <c r="G10" s="82" t="s">
        <v>129</v>
      </c>
      <c r="H10" s="31">
        <v>1</v>
      </c>
      <c r="J10" s="42">
        <v>0.65</v>
      </c>
      <c r="K10" s="42">
        <f t="shared" si="2"/>
        <v>34.28</v>
      </c>
    </row>
    <row r="11" spans="2:13" ht="25.5" customHeight="1">
      <c r="B11" s="45">
        <f t="shared" si="0"/>
        <v>8</v>
      </c>
      <c r="C11" s="36">
        <f t="shared" si="1"/>
        <v>3.2999999999999972</v>
      </c>
      <c r="D11" s="37">
        <f t="shared" si="3"/>
        <v>37.58</v>
      </c>
      <c r="E11" s="18" t="s">
        <v>78</v>
      </c>
      <c r="F11" s="68" t="s">
        <v>53</v>
      </c>
      <c r="G11" s="82" t="s">
        <v>130</v>
      </c>
      <c r="H11" s="31">
        <v>2</v>
      </c>
      <c r="J11" s="42">
        <v>3.3</v>
      </c>
      <c r="K11" s="42">
        <f t="shared" si="2"/>
        <v>37.58</v>
      </c>
    </row>
    <row r="12" spans="2:13" ht="78" customHeight="1">
      <c r="B12" s="45">
        <f t="shared" si="0"/>
        <v>9</v>
      </c>
      <c r="C12" s="38">
        <f>D12-D11</f>
        <v>25.200000000000003</v>
      </c>
      <c r="D12" s="35">
        <f>K12</f>
        <v>62.78</v>
      </c>
      <c r="E12" s="15" t="s">
        <v>122</v>
      </c>
      <c r="F12" s="69">
        <f>D12-D4</f>
        <v>62.78</v>
      </c>
      <c r="G12" s="10" t="s">
        <v>58</v>
      </c>
      <c r="H12" s="32">
        <v>48</v>
      </c>
      <c r="J12" s="42">
        <v>25.2</v>
      </c>
      <c r="K12" s="42">
        <f t="shared" si="2"/>
        <v>62.78</v>
      </c>
      <c r="L12" s="47"/>
      <c r="M12" s="47" t="str">
        <f>K84</f>
        <v xml:space="preserve">       1      63km         02/10 09:51               02/10 12:12        </v>
      </c>
    </row>
    <row r="13" spans="2:13" ht="25.5" customHeight="1">
      <c r="B13" s="45">
        <f t="shared" si="0"/>
        <v>10</v>
      </c>
      <c r="C13" s="36">
        <f t="shared" ref="C13:C26" si="4">D13-D12</f>
        <v>4.4000000000000057</v>
      </c>
      <c r="D13" s="37">
        <f t="shared" si="3"/>
        <v>67.180000000000007</v>
      </c>
      <c r="E13" s="19" t="s">
        <v>79</v>
      </c>
      <c r="F13" s="67"/>
      <c r="G13" s="27" t="s">
        <v>59</v>
      </c>
      <c r="H13" s="33">
        <v>60</v>
      </c>
      <c r="J13" s="47">
        <v>4.4000000000000004</v>
      </c>
      <c r="K13" s="42">
        <f t="shared" si="2"/>
        <v>67.180000000000007</v>
      </c>
      <c r="L13" s="47"/>
      <c r="M13" s="47"/>
    </row>
    <row r="14" spans="2:13" ht="25.5" customHeight="1">
      <c r="B14" s="45">
        <f t="shared" si="0"/>
        <v>11</v>
      </c>
      <c r="C14" s="36">
        <f t="shared" si="4"/>
        <v>26.599999999999994</v>
      </c>
      <c r="D14" s="37">
        <f t="shared" si="3"/>
        <v>93.78</v>
      </c>
      <c r="E14" s="19" t="s">
        <v>80</v>
      </c>
      <c r="F14" s="67">
        <f>D14-D12</f>
        <v>31</v>
      </c>
      <c r="G14" s="27" t="s">
        <v>60</v>
      </c>
      <c r="H14" s="33">
        <v>5</v>
      </c>
      <c r="J14" s="42">
        <v>26.6</v>
      </c>
      <c r="K14" s="42">
        <f t="shared" si="2"/>
        <v>93.78</v>
      </c>
    </row>
    <row r="15" spans="2:13" ht="25.5" customHeight="1">
      <c r="B15" s="45">
        <f t="shared" si="0"/>
        <v>12</v>
      </c>
      <c r="C15" s="36">
        <f t="shared" si="4"/>
        <v>5.5</v>
      </c>
      <c r="D15" s="37">
        <f t="shared" si="3"/>
        <v>99.28</v>
      </c>
      <c r="E15" s="19" t="s">
        <v>81</v>
      </c>
      <c r="F15" s="70"/>
      <c r="G15" s="27" t="s">
        <v>60</v>
      </c>
      <c r="H15" s="33">
        <v>80</v>
      </c>
      <c r="J15" s="42">
        <v>5.5</v>
      </c>
      <c r="K15" s="42">
        <f t="shared" si="2"/>
        <v>99.28</v>
      </c>
    </row>
    <row r="16" spans="2:13" ht="25.5" customHeight="1">
      <c r="B16" s="45">
        <f t="shared" si="0"/>
        <v>13</v>
      </c>
      <c r="C16" s="36">
        <f t="shared" si="4"/>
        <v>3.4000000000000057</v>
      </c>
      <c r="D16" s="37">
        <f t="shared" si="3"/>
        <v>102.68</v>
      </c>
      <c r="E16" s="19" t="s">
        <v>81</v>
      </c>
      <c r="F16" s="70"/>
      <c r="G16" s="27" t="s">
        <v>60</v>
      </c>
      <c r="H16" s="33">
        <v>130</v>
      </c>
      <c r="J16" s="42">
        <v>3.4</v>
      </c>
      <c r="K16" s="42">
        <f t="shared" si="2"/>
        <v>102.68</v>
      </c>
    </row>
    <row r="17" spans="2:13" ht="25.5" customHeight="1">
      <c r="B17" s="45">
        <f t="shared" si="0"/>
        <v>14</v>
      </c>
      <c r="C17" s="36">
        <f t="shared" si="4"/>
        <v>8.7000000000000028</v>
      </c>
      <c r="D17" s="37">
        <f t="shared" si="3"/>
        <v>111.38000000000001</v>
      </c>
      <c r="E17" s="19" t="s">
        <v>81</v>
      </c>
      <c r="F17" s="70"/>
      <c r="G17" s="27" t="s">
        <v>60</v>
      </c>
      <c r="H17" s="33">
        <v>210</v>
      </c>
      <c r="J17" s="42">
        <v>8.6999999999999993</v>
      </c>
      <c r="K17" s="42">
        <f t="shared" si="2"/>
        <v>111.38000000000001</v>
      </c>
    </row>
    <row r="18" spans="2:13" ht="25.5" customHeight="1">
      <c r="B18" s="45">
        <f t="shared" si="0"/>
        <v>15</v>
      </c>
      <c r="C18" s="36">
        <f t="shared" si="4"/>
        <v>2.7000000000000028</v>
      </c>
      <c r="D18" s="37">
        <f t="shared" si="3"/>
        <v>114.08000000000001</v>
      </c>
      <c r="E18" s="19" t="s">
        <v>81</v>
      </c>
      <c r="F18" s="70"/>
      <c r="G18" s="27" t="s">
        <v>60</v>
      </c>
      <c r="H18" s="33">
        <v>250</v>
      </c>
      <c r="J18" s="42">
        <v>2.7</v>
      </c>
      <c r="K18" s="42">
        <f t="shared" si="2"/>
        <v>114.08000000000001</v>
      </c>
    </row>
    <row r="19" spans="2:13" ht="25.5" customHeight="1">
      <c r="B19" s="45">
        <f t="shared" si="0"/>
        <v>16</v>
      </c>
      <c r="C19" s="36">
        <f t="shared" si="4"/>
        <v>7.7999999999999972</v>
      </c>
      <c r="D19" s="37">
        <f t="shared" si="3"/>
        <v>121.88000000000001</v>
      </c>
      <c r="E19" s="19" t="s">
        <v>82</v>
      </c>
      <c r="F19" s="67">
        <f>D19-D14</f>
        <v>28.100000000000009</v>
      </c>
      <c r="G19" s="27" t="s">
        <v>60</v>
      </c>
      <c r="H19" s="33">
        <v>8</v>
      </c>
      <c r="J19" s="42">
        <v>7.8</v>
      </c>
      <c r="K19" s="42">
        <f t="shared" si="2"/>
        <v>121.88000000000001</v>
      </c>
    </row>
    <row r="20" spans="2:13" ht="25.5" customHeight="1">
      <c r="B20" s="45">
        <f t="shared" si="0"/>
        <v>17</v>
      </c>
      <c r="C20" s="36">
        <f t="shared" si="4"/>
        <v>3.5</v>
      </c>
      <c r="D20" s="37">
        <f t="shared" si="3"/>
        <v>125.38000000000001</v>
      </c>
      <c r="E20" s="19" t="s">
        <v>81</v>
      </c>
      <c r="F20" s="67"/>
      <c r="G20" s="27" t="s">
        <v>60</v>
      </c>
      <c r="H20" s="33">
        <v>194</v>
      </c>
      <c r="J20" s="42">
        <v>3.5</v>
      </c>
      <c r="K20" s="42">
        <f t="shared" si="2"/>
        <v>125.38000000000001</v>
      </c>
    </row>
    <row r="21" spans="2:13" ht="25.5" customHeight="1">
      <c r="B21" s="45">
        <f t="shared" si="0"/>
        <v>18</v>
      </c>
      <c r="C21" s="36">
        <f t="shared" si="4"/>
        <v>0.20000000000000284</v>
      </c>
      <c r="D21" s="37">
        <f t="shared" si="3"/>
        <v>125.58000000000001</v>
      </c>
      <c r="E21" s="19" t="s">
        <v>19</v>
      </c>
      <c r="F21" s="67"/>
      <c r="G21" s="27" t="s">
        <v>60</v>
      </c>
      <c r="H21" s="33">
        <v>190</v>
      </c>
      <c r="J21" s="42">
        <v>0.2</v>
      </c>
      <c r="K21" s="42">
        <f t="shared" si="2"/>
        <v>125.58000000000001</v>
      </c>
    </row>
    <row r="22" spans="2:13" ht="25.5" customHeight="1">
      <c r="B22" s="45">
        <f t="shared" si="0"/>
        <v>19</v>
      </c>
      <c r="C22" s="36">
        <f t="shared" si="4"/>
        <v>15</v>
      </c>
      <c r="D22" s="37">
        <f t="shared" si="3"/>
        <v>140.58000000000001</v>
      </c>
      <c r="E22" s="19" t="s">
        <v>81</v>
      </c>
      <c r="F22" s="67"/>
      <c r="G22" s="27" t="s">
        <v>61</v>
      </c>
      <c r="H22" s="33">
        <v>88</v>
      </c>
      <c r="J22" s="42">
        <v>15</v>
      </c>
      <c r="K22" s="42">
        <f t="shared" si="2"/>
        <v>140.58000000000001</v>
      </c>
    </row>
    <row r="23" spans="2:13" ht="65.25" customHeight="1">
      <c r="B23" s="48">
        <f t="shared" si="0"/>
        <v>20</v>
      </c>
      <c r="C23" s="38">
        <f t="shared" si="4"/>
        <v>2.9000000000000057</v>
      </c>
      <c r="D23" s="35">
        <f>K23</f>
        <v>143.48000000000002</v>
      </c>
      <c r="E23" s="15" t="s">
        <v>121</v>
      </c>
      <c r="F23" s="69">
        <f>D23-D12</f>
        <v>80.700000000000017</v>
      </c>
      <c r="G23" s="28" t="s">
        <v>55</v>
      </c>
      <c r="H23" s="32">
        <v>5</v>
      </c>
      <c r="J23" s="42">
        <v>2.9</v>
      </c>
      <c r="K23" s="42">
        <f t="shared" si="2"/>
        <v>143.48000000000002</v>
      </c>
      <c r="M23" s="42" t="str">
        <f>K86</f>
        <v xml:space="preserve">       2     144km         02/10 12:14               02/10 17:36        </v>
      </c>
    </row>
    <row r="24" spans="2:13" ht="25.5" customHeight="1">
      <c r="B24" s="45">
        <f t="shared" si="0"/>
        <v>21</v>
      </c>
      <c r="C24" s="36">
        <f t="shared" si="4"/>
        <v>4</v>
      </c>
      <c r="D24" s="37">
        <f t="shared" si="3"/>
        <v>147.48000000000002</v>
      </c>
      <c r="E24" s="19" t="s">
        <v>81</v>
      </c>
      <c r="F24" s="71"/>
      <c r="G24" s="27" t="s">
        <v>55</v>
      </c>
      <c r="H24" s="33">
        <v>183</v>
      </c>
      <c r="J24" s="42">
        <v>4</v>
      </c>
      <c r="K24" s="42">
        <f t="shared" si="2"/>
        <v>147.48000000000002</v>
      </c>
    </row>
    <row r="25" spans="2:13" ht="25.5" customHeight="1">
      <c r="B25" s="45">
        <f t="shared" si="0"/>
        <v>22</v>
      </c>
      <c r="C25" s="36">
        <f t="shared" si="4"/>
        <v>3.4000000000000057</v>
      </c>
      <c r="D25" s="37">
        <f t="shared" si="3"/>
        <v>150.88000000000002</v>
      </c>
      <c r="E25" s="19" t="s">
        <v>83</v>
      </c>
      <c r="F25" s="71"/>
      <c r="G25" s="27" t="s">
        <v>55</v>
      </c>
      <c r="H25" s="33">
        <v>44</v>
      </c>
      <c r="J25" s="42">
        <v>3.4</v>
      </c>
      <c r="K25" s="42">
        <f t="shared" si="2"/>
        <v>150.88000000000002</v>
      </c>
    </row>
    <row r="26" spans="2:13" ht="25.5" customHeight="1">
      <c r="B26" s="45">
        <f t="shared" si="0"/>
        <v>23</v>
      </c>
      <c r="C26" s="36">
        <f t="shared" si="4"/>
        <v>20.400000000000006</v>
      </c>
      <c r="D26" s="37">
        <f t="shared" si="3"/>
        <v>171.28000000000003</v>
      </c>
      <c r="E26" s="19" t="s">
        <v>84</v>
      </c>
      <c r="F26" s="71"/>
      <c r="G26" s="27" t="s">
        <v>55</v>
      </c>
      <c r="H26" s="33">
        <v>4</v>
      </c>
      <c r="J26" s="42">
        <v>20.399999999999999</v>
      </c>
      <c r="K26" s="42">
        <f t="shared" si="2"/>
        <v>171.28000000000003</v>
      </c>
    </row>
    <row r="27" spans="2:13" ht="25.5" customHeight="1">
      <c r="B27" s="45">
        <f t="shared" si="0"/>
        <v>24</v>
      </c>
      <c r="C27" s="36">
        <f t="shared" ref="C27:C36" si="5">D27-D26</f>
        <v>22.400000000000006</v>
      </c>
      <c r="D27" s="37">
        <f t="shared" si="3"/>
        <v>193.68000000000004</v>
      </c>
      <c r="E27" s="16" t="s">
        <v>20</v>
      </c>
      <c r="F27" s="68" t="s">
        <v>53</v>
      </c>
      <c r="G27" s="26" t="s">
        <v>21</v>
      </c>
      <c r="H27" s="31">
        <v>10</v>
      </c>
      <c r="J27" s="49">
        <v>22.4</v>
      </c>
      <c r="K27" s="42">
        <f t="shared" si="2"/>
        <v>193.68000000000004</v>
      </c>
    </row>
    <row r="28" spans="2:13" ht="25.5" customHeight="1">
      <c r="B28" s="45">
        <f t="shared" si="0"/>
        <v>25</v>
      </c>
      <c r="C28" s="36">
        <f t="shared" si="5"/>
        <v>3.0999999999999943</v>
      </c>
      <c r="D28" s="37">
        <f t="shared" si="3"/>
        <v>196.78000000000003</v>
      </c>
      <c r="E28" s="16" t="s">
        <v>34</v>
      </c>
      <c r="F28" s="68"/>
      <c r="G28" s="26" t="s">
        <v>21</v>
      </c>
      <c r="H28" s="31">
        <v>80</v>
      </c>
      <c r="J28" s="50">
        <v>3.1</v>
      </c>
      <c r="K28" s="42">
        <f t="shared" si="2"/>
        <v>196.78000000000003</v>
      </c>
    </row>
    <row r="29" spans="2:13" ht="25.5" customHeight="1">
      <c r="B29" s="45">
        <f t="shared" si="0"/>
        <v>26</v>
      </c>
      <c r="C29" s="36">
        <f t="shared" si="5"/>
        <v>3.4000000000000057</v>
      </c>
      <c r="D29" s="37">
        <f t="shared" si="3"/>
        <v>200.18000000000004</v>
      </c>
      <c r="E29" s="19" t="s">
        <v>35</v>
      </c>
      <c r="F29" s="68"/>
      <c r="G29" s="26" t="s">
        <v>22</v>
      </c>
      <c r="H29" s="31">
        <v>95</v>
      </c>
      <c r="J29" s="50">
        <v>3.4</v>
      </c>
      <c r="K29" s="42">
        <f t="shared" si="2"/>
        <v>200.18000000000004</v>
      </c>
    </row>
    <row r="30" spans="2:13" ht="25.5" customHeight="1">
      <c r="B30" s="45">
        <f t="shared" si="0"/>
        <v>27</v>
      </c>
      <c r="C30" s="36">
        <f t="shared" si="5"/>
        <v>3.1999999999999886</v>
      </c>
      <c r="D30" s="37">
        <f t="shared" si="3"/>
        <v>203.38000000000002</v>
      </c>
      <c r="E30" s="16" t="s">
        <v>36</v>
      </c>
      <c r="F30" s="68"/>
      <c r="G30" s="26" t="s">
        <v>21</v>
      </c>
      <c r="H30" s="31">
        <v>4</v>
      </c>
      <c r="J30" s="50">
        <v>3.2</v>
      </c>
      <c r="K30" s="42">
        <f t="shared" si="2"/>
        <v>203.38000000000002</v>
      </c>
    </row>
    <row r="31" spans="2:13" ht="25.5" customHeight="1">
      <c r="B31" s="45">
        <f t="shared" si="0"/>
        <v>28</v>
      </c>
      <c r="C31" s="36">
        <f t="shared" si="5"/>
        <v>2.0999999999999943</v>
      </c>
      <c r="D31" s="37">
        <f t="shared" si="3"/>
        <v>205.48000000000002</v>
      </c>
      <c r="E31" s="16" t="s">
        <v>37</v>
      </c>
      <c r="F31" s="68"/>
      <c r="G31" s="26" t="s">
        <v>21</v>
      </c>
      <c r="H31" s="31">
        <v>60</v>
      </c>
      <c r="J31" s="50">
        <v>2.1</v>
      </c>
      <c r="K31" s="42">
        <f t="shared" si="2"/>
        <v>205.48000000000002</v>
      </c>
    </row>
    <row r="32" spans="2:13" ht="25.5" customHeight="1">
      <c r="B32" s="45">
        <f t="shared" si="0"/>
        <v>29</v>
      </c>
      <c r="C32" s="36">
        <f t="shared" ref="C32" si="6">D32-D31</f>
        <v>26.800000000000011</v>
      </c>
      <c r="D32" s="37">
        <f t="shared" ref="D32" si="7">K32</f>
        <v>232.28000000000003</v>
      </c>
      <c r="E32" s="20" t="s">
        <v>38</v>
      </c>
      <c r="F32" s="68"/>
      <c r="G32" s="26" t="s">
        <v>21</v>
      </c>
      <c r="H32" s="31">
        <v>4</v>
      </c>
      <c r="J32" s="50">
        <v>26.8</v>
      </c>
      <c r="K32" s="42">
        <f t="shared" si="2"/>
        <v>232.28000000000003</v>
      </c>
    </row>
    <row r="33" spans="2:23" ht="78" customHeight="1">
      <c r="B33" s="48">
        <f>B32+1</f>
        <v>30</v>
      </c>
      <c r="C33" s="39">
        <f>D33-D32</f>
        <v>0</v>
      </c>
      <c r="D33" s="40">
        <f t="shared" ref="D33" si="8">K33</f>
        <v>232.28000000000003</v>
      </c>
      <c r="E33" s="21" t="s">
        <v>124</v>
      </c>
      <c r="F33" s="66">
        <f>D33-D23</f>
        <v>88.800000000000011</v>
      </c>
      <c r="G33" s="10"/>
      <c r="H33" s="30">
        <v>4</v>
      </c>
      <c r="I33" s="47"/>
      <c r="J33" s="42">
        <v>0</v>
      </c>
      <c r="K33" s="42">
        <f t="shared" si="2"/>
        <v>232.28000000000003</v>
      </c>
      <c r="M33" s="42" t="str">
        <f>K88</f>
        <v xml:space="preserve">       3     232km         02/10 14:53               02/10 23:28        </v>
      </c>
    </row>
    <row r="34" spans="2:23" ht="25.5" customHeight="1">
      <c r="B34" s="45">
        <f t="shared" si="0"/>
        <v>31</v>
      </c>
      <c r="C34" s="36">
        <f t="shared" si="5"/>
        <v>0.19999999999998863</v>
      </c>
      <c r="D34" s="37">
        <f t="shared" si="3"/>
        <v>232.48000000000002</v>
      </c>
      <c r="E34" s="19" t="s">
        <v>85</v>
      </c>
      <c r="F34" s="68"/>
      <c r="G34" s="26" t="s">
        <v>21</v>
      </c>
      <c r="H34" s="31">
        <v>4</v>
      </c>
      <c r="J34" s="50">
        <v>0.2</v>
      </c>
      <c r="K34" s="42">
        <f t="shared" si="2"/>
        <v>232.48000000000002</v>
      </c>
    </row>
    <row r="35" spans="2:23" ht="25.5" customHeight="1">
      <c r="B35" s="45">
        <f t="shared" si="0"/>
        <v>32</v>
      </c>
      <c r="C35" s="36">
        <f t="shared" si="5"/>
        <v>0.19999999999998863</v>
      </c>
      <c r="D35" s="37">
        <f t="shared" si="3"/>
        <v>232.68</v>
      </c>
      <c r="E35" s="16" t="s">
        <v>39</v>
      </c>
      <c r="F35" s="68"/>
      <c r="G35" s="26" t="s">
        <v>25</v>
      </c>
      <c r="H35" s="31">
        <v>4</v>
      </c>
      <c r="J35" s="50">
        <v>0.2</v>
      </c>
      <c r="K35" s="42">
        <f t="shared" si="2"/>
        <v>232.68</v>
      </c>
    </row>
    <row r="36" spans="2:23" ht="25.5" customHeight="1">
      <c r="B36" s="45">
        <f t="shared" si="0"/>
        <v>33</v>
      </c>
      <c r="C36" s="36">
        <f t="shared" si="5"/>
        <v>1.5999999999999943</v>
      </c>
      <c r="D36" s="37">
        <f t="shared" si="3"/>
        <v>234.28</v>
      </c>
      <c r="E36" s="16" t="s">
        <v>23</v>
      </c>
      <c r="F36" s="68"/>
      <c r="G36" s="26" t="s">
        <v>26</v>
      </c>
      <c r="H36" s="31">
        <v>81</v>
      </c>
      <c r="J36" s="50">
        <v>1.6</v>
      </c>
      <c r="K36" s="42">
        <f t="shared" si="2"/>
        <v>234.28</v>
      </c>
    </row>
    <row r="37" spans="2:23" ht="25.5" customHeight="1">
      <c r="B37" s="45">
        <f t="shared" si="0"/>
        <v>34</v>
      </c>
      <c r="C37" s="36">
        <f t="shared" ref="C37:C38" si="9">D37-D36</f>
        <v>2.4000000000000057</v>
      </c>
      <c r="D37" s="37">
        <f t="shared" ref="D37:D38" si="10">K37</f>
        <v>236.68</v>
      </c>
      <c r="E37" s="20" t="s">
        <v>24</v>
      </c>
      <c r="F37" s="68"/>
      <c r="G37" s="26" t="s">
        <v>27</v>
      </c>
      <c r="H37" s="31">
        <v>3</v>
      </c>
      <c r="J37" s="50">
        <v>2.4</v>
      </c>
      <c r="K37" s="42">
        <f t="shared" si="2"/>
        <v>236.68</v>
      </c>
    </row>
    <row r="38" spans="2:23" ht="25.5" customHeight="1">
      <c r="B38" s="45">
        <f t="shared" si="0"/>
        <v>35</v>
      </c>
      <c r="C38" s="36">
        <f t="shared" si="9"/>
        <v>5.5999999999999943</v>
      </c>
      <c r="D38" s="37">
        <f t="shared" si="10"/>
        <v>242.28</v>
      </c>
      <c r="E38" s="16" t="s">
        <v>86</v>
      </c>
      <c r="F38" s="68" t="s">
        <v>53</v>
      </c>
      <c r="G38" s="26" t="s">
        <v>27</v>
      </c>
      <c r="H38" s="31">
        <v>8</v>
      </c>
      <c r="J38" s="50">
        <v>5.6</v>
      </c>
      <c r="K38" s="42">
        <f t="shared" si="2"/>
        <v>242.28</v>
      </c>
    </row>
    <row r="39" spans="2:23" ht="25.5" customHeight="1">
      <c r="B39" s="45">
        <f t="shared" si="0"/>
        <v>36</v>
      </c>
      <c r="C39" s="36">
        <f t="shared" si="1"/>
        <v>18.099999999999994</v>
      </c>
      <c r="D39" s="37">
        <f t="shared" si="3"/>
        <v>260.38</v>
      </c>
      <c r="E39" s="22" t="s">
        <v>28</v>
      </c>
      <c r="F39" s="68" t="s">
        <v>53</v>
      </c>
      <c r="G39" s="26" t="s">
        <v>62</v>
      </c>
      <c r="H39" s="31">
        <v>2</v>
      </c>
      <c r="J39" s="50">
        <v>18.100000000000001</v>
      </c>
      <c r="K39" s="42">
        <f t="shared" si="2"/>
        <v>260.38</v>
      </c>
    </row>
    <row r="40" spans="2:23" ht="25.5" customHeight="1">
      <c r="B40" s="45">
        <f t="shared" si="0"/>
        <v>37</v>
      </c>
      <c r="C40" s="36">
        <f t="shared" ref="C40:C41" si="11">D40-D39</f>
        <v>3.3000000000000114</v>
      </c>
      <c r="D40" s="37">
        <f t="shared" ref="D40:D41" si="12">K40</f>
        <v>263.68</v>
      </c>
      <c r="E40" s="22" t="s">
        <v>40</v>
      </c>
      <c r="F40" s="68" t="s">
        <v>53</v>
      </c>
      <c r="G40" s="26" t="s">
        <v>62</v>
      </c>
      <c r="H40" s="31">
        <v>17</v>
      </c>
      <c r="J40" s="50">
        <v>3.3</v>
      </c>
      <c r="K40" s="42">
        <f t="shared" si="2"/>
        <v>263.68</v>
      </c>
    </row>
    <row r="41" spans="2:23" ht="25.5" customHeight="1">
      <c r="B41" s="45">
        <f t="shared" si="0"/>
        <v>38</v>
      </c>
      <c r="C41" s="36">
        <f t="shared" si="11"/>
        <v>2.6999999999999886</v>
      </c>
      <c r="D41" s="37">
        <f t="shared" si="12"/>
        <v>266.38</v>
      </c>
      <c r="E41" s="16" t="s">
        <v>41</v>
      </c>
      <c r="F41" s="68" t="s">
        <v>53</v>
      </c>
      <c r="G41" s="26" t="s">
        <v>29</v>
      </c>
      <c r="H41" s="31">
        <v>5</v>
      </c>
      <c r="J41" s="50">
        <v>2.7</v>
      </c>
      <c r="K41" s="42">
        <f t="shared" si="2"/>
        <v>266.38</v>
      </c>
    </row>
    <row r="42" spans="2:23" ht="78" customHeight="1">
      <c r="B42" s="48">
        <f>B41+1</f>
        <v>39</v>
      </c>
      <c r="C42" s="39">
        <f>D42-D41</f>
        <v>8.1999999999999886</v>
      </c>
      <c r="D42" s="40">
        <f t="shared" si="3"/>
        <v>274.58</v>
      </c>
      <c r="E42" s="21" t="s">
        <v>120</v>
      </c>
      <c r="F42" s="66">
        <f>D42-D33</f>
        <v>42.299999999999955</v>
      </c>
      <c r="G42" s="10" t="s">
        <v>63</v>
      </c>
      <c r="H42" s="30">
        <v>13</v>
      </c>
      <c r="I42" s="47"/>
      <c r="J42" s="42">
        <v>8.1999999999999993</v>
      </c>
      <c r="K42" s="42">
        <f t="shared" si="2"/>
        <v>274.58</v>
      </c>
      <c r="L42" s="47"/>
      <c r="M42" s="47" t="str">
        <f>K90</f>
        <v xml:space="preserve">       4     275km         02/10 16:14               02/11 02:20        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2:23" ht="25.5" customHeight="1">
      <c r="B43" s="45">
        <f t="shared" si="0"/>
        <v>40</v>
      </c>
      <c r="C43" s="36">
        <f t="shared" si="1"/>
        <v>11.800000000000011</v>
      </c>
      <c r="D43" s="37">
        <f t="shared" si="3"/>
        <v>286.38</v>
      </c>
      <c r="E43" s="20" t="s">
        <v>87</v>
      </c>
      <c r="F43" s="71" t="s">
        <v>53</v>
      </c>
      <c r="G43" s="27" t="s">
        <v>64</v>
      </c>
      <c r="H43" s="33">
        <v>10</v>
      </c>
      <c r="I43" s="47"/>
      <c r="J43" s="47">
        <v>11.8</v>
      </c>
      <c r="K43" s="42">
        <f t="shared" si="2"/>
        <v>286.38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2:23" ht="25.5" customHeight="1">
      <c r="B44" s="45">
        <f t="shared" si="0"/>
        <v>41</v>
      </c>
      <c r="C44" s="36">
        <f t="shared" si="1"/>
        <v>12.899999999999977</v>
      </c>
      <c r="D44" s="37">
        <f t="shared" si="3"/>
        <v>299.27999999999997</v>
      </c>
      <c r="E44" s="20" t="s">
        <v>88</v>
      </c>
      <c r="F44" s="71" t="s">
        <v>53</v>
      </c>
      <c r="G44" s="27" t="s">
        <v>65</v>
      </c>
      <c r="H44" s="33">
        <v>8</v>
      </c>
      <c r="J44" s="47">
        <v>12.9</v>
      </c>
      <c r="K44" s="42">
        <f t="shared" si="2"/>
        <v>299.27999999999997</v>
      </c>
    </row>
    <row r="45" spans="2:23" ht="25.5" customHeight="1">
      <c r="B45" s="45">
        <f t="shared" si="0"/>
        <v>42</v>
      </c>
      <c r="C45" s="36">
        <f t="shared" ref="C45:C71" si="13">D45-D44</f>
        <v>22.699999999999989</v>
      </c>
      <c r="D45" s="37">
        <f t="shared" si="3"/>
        <v>321.97999999999996</v>
      </c>
      <c r="E45" s="19" t="s">
        <v>89</v>
      </c>
      <c r="F45" s="71" t="s">
        <v>53</v>
      </c>
      <c r="G45" s="27" t="s">
        <v>55</v>
      </c>
      <c r="H45" s="33">
        <v>8</v>
      </c>
      <c r="I45" s="51"/>
      <c r="J45" s="47">
        <v>22.7</v>
      </c>
      <c r="K45" s="42">
        <f t="shared" si="2"/>
        <v>321.97999999999996</v>
      </c>
    </row>
    <row r="46" spans="2:23" ht="25.5" customHeight="1">
      <c r="B46" s="45">
        <f>B44+1</f>
        <v>42</v>
      </c>
      <c r="C46" s="36">
        <f t="shared" si="13"/>
        <v>5.6000000000000227</v>
      </c>
      <c r="D46" s="37">
        <f t="shared" si="3"/>
        <v>327.58</v>
      </c>
      <c r="E46" s="20" t="s">
        <v>30</v>
      </c>
      <c r="F46" s="71" t="s">
        <v>53</v>
      </c>
      <c r="G46" s="27" t="s">
        <v>55</v>
      </c>
      <c r="H46" s="33">
        <v>3</v>
      </c>
      <c r="I46" s="51"/>
      <c r="J46" s="47">
        <v>5.6</v>
      </c>
      <c r="K46" s="42">
        <f t="shared" si="2"/>
        <v>327.58</v>
      </c>
    </row>
    <row r="47" spans="2:23" ht="25.5" customHeight="1">
      <c r="B47" s="45">
        <f>B45+1</f>
        <v>43</v>
      </c>
      <c r="C47" s="36">
        <f t="shared" si="13"/>
        <v>6.6000000000000227</v>
      </c>
      <c r="D47" s="37">
        <f t="shared" si="3"/>
        <v>334.18</v>
      </c>
      <c r="E47" s="19" t="s">
        <v>123</v>
      </c>
      <c r="F47" s="83" t="s">
        <v>132</v>
      </c>
      <c r="G47" s="27" t="s">
        <v>31</v>
      </c>
      <c r="H47" s="31">
        <v>10</v>
      </c>
      <c r="J47" s="42">
        <v>6.6</v>
      </c>
      <c r="K47" s="42">
        <f t="shared" si="2"/>
        <v>334.18</v>
      </c>
    </row>
    <row r="48" spans="2:23" ht="25.5" customHeight="1">
      <c r="B48" s="45">
        <f t="shared" si="0"/>
        <v>44</v>
      </c>
      <c r="C48" s="36">
        <f t="shared" si="13"/>
        <v>0.89999999999997726</v>
      </c>
      <c r="D48" s="37">
        <f t="shared" si="3"/>
        <v>335.08</v>
      </c>
      <c r="E48" s="18" t="s">
        <v>32</v>
      </c>
      <c r="F48" s="68" t="s">
        <v>53</v>
      </c>
      <c r="G48" s="26" t="s">
        <v>90</v>
      </c>
      <c r="H48" s="31">
        <v>45</v>
      </c>
      <c r="J48" s="42">
        <v>0.9</v>
      </c>
      <c r="K48" s="42">
        <f t="shared" si="2"/>
        <v>335.08</v>
      </c>
    </row>
    <row r="49" spans="2:13" ht="25.5" customHeight="1">
      <c r="B49" s="45">
        <f t="shared" si="0"/>
        <v>45</v>
      </c>
      <c r="C49" s="36">
        <f t="shared" si="13"/>
        <v>2.1999999999999886</v>
      </c>
      <c r="D49" s="37">
        <f t="shared" si="3"/>
        <v>337.28</v>
      </c>
      <c r="E49" s="22" t="s">
        <v>43</v>
      </c>
      <c r="F49" s="68" t="s">
        <v>53</v>
      </c>
      <c r="G49" s="27" t="s">
        <v>91</v>
      </c>
      <c r="H49" s="31">
        <v>4</v>
      </c>
      <c r="J49" s="42">
        <v>2.2000000000000002</v>
      </c>
      <c r="K49" s="42">
        <f t="shared" si="2"/>
        <v>337.28</v>
      </c>
    </row>
    <row r="50" spans="2:13" ht="25.5" customHeight="1">
      <c r="B50" s="45">
        <f t="shared" si="0"/>
        <v>46</v>
      </c>
      <c r="C50" s="36">
        <f t="shared" ref="C50:C51" si="14">D50-D49</f>
        <v>0.26999999999998181</v>
      </c>
      <c r="D50" s="37">
        <f t="shared" ref="D50:D52" si="15">K50</f>
        <v>337.54999999999995</v>
      </c>
      <c r="E50" s="22" t="s">
        <v>44</v>
      </c>
      <c r="F50" s="68"/>
      <c r="G50" s="27" t="s">
        <v>92</v>
      </c>
      <c r="H50" s="31">
        <v>4</v>
      </c>
      <c r="J50" s="42">
        <v>0.27</v>
      </c>
      <c r="K50" s="42">
        <f t="shared" ref="K50:K53" si="16">K49+J50</f>
        <v>337.54999999999995</v>
      </c>
    </row>
    <row r="51" spans="2:13" ht="25.5" customHeight="1">
      <c r="B51" s="45">
        <f t="shared" si="0"/>
        <v>47</v>
      </c>
      <c r="C51" s="36">
        <f t="shared" si="14"/>
        <v>2</v>
      </c>
      <c r="D51" s="37">
        <f t="shared" si="15"/>
        <v>339.54999999999995</v>
      </c>
      <c r="E51" s="16" t="s">
        <v>45</v>
      </c>
      <c r="F51" s="68" t="s">
        <v>93</v>
      </c>
      <c r="G51" s="27" t="s">
        <v>94</v>
      </c>
      <c r="H51" s="31">
        <v>40</v>
      </c>
      <c r="J51" s="42">
        <v>2</v>
      </c>
      <c r="K51" s="42">
        <f t="shared" si="16"/>
        <v>339.54999999999995</v>
      </c>
    </row>
    <row r="52" spans="2:13" ht="78" customHeight="1">
      <c r="B52" s="48">
        <f>B51+1</f>
        <v>48</v>
      </c>
      <c r="C52" s="39">
        <f>D52-D51</f>
        <v>4.8000000000000114</v>
      </c>
      <c r="D52" s="40">
        <f t="shared" si="15"/>
        <v>344.34999999999997</v>
      </c>
      <c r="E52" s="21" t="s">
        <v>119</v>
      </c>
      <c r="F52" s="66">
        <f>D52-D42</f>
        <v>69.769999999999982</v>
      </c>
      <c r="G52" s="10"/>
      <c r="H52" s="30">
        <v>20</v>
      </c>
      <c r="I52" s="47"/>
      <c r="J52" s="42">
        <v>4.8</v>
      </c>
      <c r="K52" s="42">
        <f t="shared" si="16"/>
        <v>344.34999999999997</v>
      </c>
      <c r="M52" s="42" t="str">
        <f>K92</f>
        <v xml:space="preserve">       5     344km         02/10 18:23               02/11 06:56        </v>
      </c>
    </row>
    <row r="53" spans="2:13" ht="25.5" customHeight="1">
      <c r="B53" s="45">
        <f t="shared" si="0"/>
        <v>49</v>
      </c>
      <c r="C53" s="36">
        <f t="shared" ref="C53" si="17">D53-D52</f>
        <v>0.39999999999997726</v>
      </c>
      <c r="D53" s="37">
        <f t="shared" ref="D53" si="18">K53</f>
        <v>344.74999999999994</v>
      </c>
      <c r="E53" s="23" t="s">
        <v>95</v>
      </c>
      <c r="F53" s="71" t="s">
        <v>53</v>
      </c>
      <c r="G53" s="3" t="s">
        <v>66</v>
      </c>
      <c r="H53" s="31">
        <v>20</v>
      </c>
      <c r="J53" s="42">
        <v>0.4</v>
      </c>
      <c r="K53" s="42">
        <f t="shared" si="16"/>
        <v>344.74999999999994</v>
      </c>
    </row>
    <row r="54" spans="2:13" ht="25.5" customHeight="1">
      <c r="B54" s="45">
        <f t="shared" ref="B54:B74" si="19">B53+1</f>
        <v>50</v>
      </c>
      <c r="C54" s="36">
        <f t="shared" si="13"/>
        <v>3.6000000000000227</v>
      </c>
      <c r="D54" s="37">
        <f t="shared" si="3"/>
        <v>348.34999999999997</v>
      </c>
      <c r="E54" s="81" t="s">
        <v>127</v>
      </c>
      <c r="F54" s="71"/>
      <c r="G54" s="3" t="s">
        <v>67</v>
      </c>
      <c r="H54" s="31">
        <v>50</v>
      </c>
      <c r="J54" s="42">
        <v>3.6</v>
      </c>
      <c r="K54" s="42">
        <f t="shared" si="2"/>
        <v>348.34999999999997</v>
      </c>
    </row>
    <row r="55" spans="2:13" ht="25.5" customHeight="1">
      <c r="B55" s="45">
        <f t="shared" si="19"/>
        <v>51</v>
      </c>
      <c r="C55" s="36">
        <f t="shared" si="13"/>
        <v>0.36000000000001364</v>
      </c>
      <c r="D55" s="37">
        <f t="shared" si="3"/>
        <v>348.71</v>
      </c>
      <c r="E55" s="18" t="s">
        <v>33</v>
      </c>
      <c r="F55" s="83" t="s">
        <v>132</v>
      </c>
      <c r="G55" s="27" t="s">
        <v>68</v>
      </c>
      <c r="H55" s="31">
        <v>35</v>
      </c>
      <c r="J55" s="42">
        <v>0.36</v>
      </c>
      <c r="K55" s="42">
        <f t="shared" si="2"/>
        <v>348.71</v>
      </c>
    </row>
    <row r="56" spans="2:13" ht="25.5" customHeight="1">
      <c r="B56" s="45">
        <f t="shared" si="19"/>
        <v>52</v>
      </c>
      <c r="C56" s="36">
        <f t="shared" si="13"/>
        <v>9</v>
      </c>
      <c r="D56" s="37">
        <f t="shared" si="3"/>
        <v>357.71</v>
      </c>
      <c r="E56" s="23" t="s">
        <v>46</v>
      </c>
      <c r="F56" s="71" t="s">
        <v>53</v>
      </c>
      <c r="G56" s="27" t="s">
        <v>58</v>
      </c>
      <c r="H56" s="31">
        <v>3</v>
      </c>
      <c r="J56" s="42">
        <v>9</v>
      </c>
      <c r="K56" s="42">
        <f t="shared" si="2"/>
        <v>357.71</v>
      </c>
    </row>
    <row r="57" spans="2:13" ht="25.5" customHeight="1">
      <c r="B57" s="45">
        <f t="shared" si="19"/>
        <v>53</v>
      </c>
      <c r="C57" s="36">
        <f t="shared" si="13"/>
        <v>8.3999999999999773</v>
      </c>
      <c r="D57" s="37">
        <f t="shared" si="3"/>
        <v>366.10999999999996</v>
      </c>
      <c r="E57" s="22" t="s">
        <v>42</v>
      </c>
      <c r="F57" s="71" t="s">
        <v>53</v>
      </c>
      <c r="G57" s="27" t="s">
        <v>92</v>
      </c>
      <c r="H57" s="31">
        <v>7</v>
      </c>
      <c r="J57" s="42">
        <v>8.4</v>
      </c>
      <c r="K57" s="42">
        <f t="shared" si="2"/>
        <v>366.10999999999996</v>
      </c>
    </row>
    <row r="58" spans="2:13" ht="25.5" customHeight="1">
      <c r="B58" s="45">
        <f t="shared" si="19"/>
        <v>54</v>
      </c>
      <c r="C58" s="36">
        <f t="shared" si="13"/>
        <v>2.6999999999999886</v>
      </c>
      <c r="D58" s="37">
        <f t="shared" si="3"/>
        <v>368.80999999999995</v>
      </c>
      <c r="E58" s="23" t="s">
        <v>19</v>
      </c>
      <c r="F58" s="71"/>
      <c r="G58" s="3" t="s">
        <v>69</v>
      </c>
      <c r="H58" s="31">
        <v>5</v>
      </c>
      <c r="J58" s="42">
        <v>2.7</v>
      </c>
      <c r="K58" s="42">
        <f t="shared" si="2"/>
        <v>368.80999999999995</v>
      </c>
    </row>
    <row r="59" spans="2:13" ht="25.5" customHeight="1">
      <c r="B59" s="45">
        <f t="shared" si="19"/>
        <v>55</v>
      </c>
      <c r="C59" s="36">
        <f t="shared" si="13"/>
        <v>4.3000000000006366E-2</v>
      </c>
      <c r="D59" s="37">
        <f t="shared" si="3"/>
        <v>368.85299999999995</v>
      </c>
      <c r="E59" s="19" t="s">
        <v>96</v>
      </c>
      <c r="F59" s="71"/>
      <c r="G59" s="3" t="s">
        <v>91</v>
      </c>
      <c r="H59" s="31">
        <v>5</v>
      </c>
      <c r="J59" s="42">
        <v>4.2999999999999997E-2</v>
      </c>
      <c r="K59" s="42">
        <f t="shared" si="2"/>
        <v>368.85299999999995</v>
      </c>
    </row>
    <row r="60" spans="2:13" ht="25.5" customHeight="1">
      <c r="B60" s="45">
        <f t="shared" si="19"/>
        <v>56</v>
      </c>
      <c r="C60" s="36">
        <f t="shared" si="13"/>
        <v>3.1000000000000227</v>
      </c>
      <c r="D60" s="37">
        <f t="shared" si="3"/>
        <v>371.95299999999997</v>
      </c>
      <c r="E60" s="23" t="s">
        <v>97</v>
      </c>
      <c r="F60" s="71" t="s">
        <v>53</v>
      </c>
      <c r="G60" s="3" t="s">
        <v>91</v>
      </c>
      <c r="H60" s="31">
        <v>5</v>
      </c>
      <c r="J60" s="42">
        <v>3.1</v>
      </c>
      <c r="K60" s="42">
        <f t="shared" si="2"/>
        <v>371.95299999999997</v>
      </c>
    </row>
    <row r="61" spans="2:13" ht="25.5" customHeight="1">
      <c r="B61" s="45">
        <f t="shared" si="19"/>
        <v>57</v>
      </c>
      <c r="C61" s="36">
        <f t="shared" si="13"/>
        <v>0.51999999999998181</v>
      </c>
      <c r="D61" s="37">
        <f t="shared" si="3"/>
        <v>372.47299999999996</v>
      </c>
      <c r="E61" s="23" t="s">
        <v>98</v>
      </c>
      <c r="F61" s="71" t="s">
        <v>53</v>
      </c>
      <c r="G61" s="27" t="s">
        <v>99</v>
      </c>
      <c r="H61" s="31">
        <v>20</v>
      </c>
      <c r="J61" s="42">
        <v>0.52</v>
      </c>
      <c r="K61" s="42">
        <f t="shared" si="2"/>
        <v>372.47299999999996</v>
      </c>
    </row>
    <row r="62" spans="2:13" ht="25.5" customHeight="1">
      <c r="B62" s="45">
        <f t="shared" si="19"/>
        <v>58</v>
      </c>
      <c r="C62" s="36">
        <f t="shared" si="13"/>
        <v>4</v>
      </c>
      <c r="D62" s="37">
        <f t="shared" si="3"/>
        <v>376.47299999999996</v>
      </c>
      <c r="E62" s="23" t="s">
        <v>100</v>
      </c>
      <c r="F62" s="71" t="s">
        <v>53</v>
      </c>
      <c r="G62" s="27" t="s">
        <v>101</v>
      </c>
      <c r="H62" s="31">
        <v>30</v>
      </c>
      <c r="J62" s="42">
        <v>4</v>
      </c>
      <c r="K62" s="42">
        <f t="shared" si="2"/>
        <v>376.47299999999996</v>
      </c>
    </row>
    <row r="63" spans="2:13" s="47" customFormat="1" ht="25.5" customHeight="1">
      <c r="B63" s="45">
        <f t="shared" si="19"/>
        <v>59</v>
      </c>
      <c r="C63" s="36">
        <f t="shared" ref="C63" si="20">D63-D62</f>
        <v>0.80000000000001137</v>
      </c>
      <c r="D63" s="37">
        <f t="shared" ref="D63" si="21">K63</f>
        <v>377.27299999999997</v>
      </c>
      <c r="E63" s="23" t="s">
        <v>102</v>
      </c>
      <c r="F63" s="71" t="s">
        <v>53</v>
      </c>
      <c r="G63" s="27" t="s">
        <v>103</v>
      </c>
      <c r="H63" s="31">
        <v>45</v>
      </c>
      <c r="I63" s="42"/>
      <c r="J63" s="42">
        <v>0.8</v>
      </c>
      <c r="K63" s="42">
        <f t="shared" si="2"/>
        <v>377.27299999999997</v>
      </c>
    </row>
    <row r="64" spans="2:13" s="47" customFormat="1" ht="25.5" customHeight="1">
      <c r="B64" s="45">
        <f t="shared" si="19"/>
        <v>60</v>
      </c>
      <c r="C64" s="36">
        <f t="shared" si="13"/>
        <v>3.5</v>
      </c>
      <c r="D64" s="37">
        <f t="shared" si="3"/>
        <v>380.77299999999997</v>
      </c>
      <c r="E64" s="20" t="s">
        <v>104</v>
      </c>
      <c r="F64" s="71"/>
      <c r="G64" s="3" t="s">
        <v>92</v>
      </c>
      <c r="H64" s="31">
        <v>35</v>
      </c>
      <c r="J64" s="42">
        <v>3.5</v>
      </c>
      <c r="K64" s="42">
        <f t="shared" si="2"/>
        <v>380.77299999999997</v>
      </c>
    </row>
    <row r="65" spans="2:13" ht="25.5" customHeight="1">
      <c r="B65" s="45">
        <f t="shared" si="19"/>
        <v>61</v>
      </c>
      <c r="C65" s="36">
        <f t="shared" si="13"/>
        <v>1.1999999999999886</v>
      </c>
      <c r="D65" s="37">
        <f t="shared" si="3"/>
        <v>381.97299999999996</v>
      </c>
      <c r="E65" s="23" t="s">
        <v>105</v>
      </c>
      <c r="F65" s="71" t="s">
        <v>53</v>
      </c>
      <c r="G65" s="3" t="s">
        <v>106</v>
      </c>
      <c r="H65" s="31">
        <v>38</v>
      </c>
      <c r="J65" s="42">
        <v>1.2</v>
      </c>
      <c r="K65" s="42">
        <f t="shared" si="2"/>
        <v>381.97299999999996</v>
      </c>
    </row>
    <row r="66" spans="2:13" s="47" customFormat="1" ht="65.25" customHeight="1">
      <c r="B66" s="48">
        <f>B65+1</f>
        <v>62</v>
      </c>
      <c r="C66" s="39">
        <f>D66-D65</f>
        <v>7.3000000000000114</v>
      </c>
      <c r="D66" s="40">
        <f t="shared" si="3"/>
        <v>389.27299999999997</v>
      </c>
      <c r="E66" s="21" t="s">
        <v>126</v>
      </c>
      <c r="F66" s="66">
        <f>D66-D52</f>
        <v>44.923000000000002</v>
      </c>
      <c r="G66" s="29" t="s">
        <v>70</v>
      </c>
      <c r="H66" s="30">
        <v>25</v>
      </c>
      <c r="J66" s="42">
        <v>7.3</v>
      </c>
      <c r="K66" s="42">
        <f t="shared" si="2"/>
        <v>389.27299999999997</v>
      </c>
    </row>
    <row r="67" spans="2:13" s="47" customFormat="1" ht="25.5" customHeight="1">
      <c r="B67" s="45">
        <f t="shared" si="19"/>
        <v>63</v>
      </c>
      <c r="C67" s="36">
        <f t="shared" si="13"/>
        <v>5</v>
      </c>
      <c r="D67" s="37">
        <f t="shared" si="3"/>
        <v>394.27299999999997</v>
      </c>
      <c r="E67" s="23" t="s">
        <v>47</v>
      </c>
      <c r="F67" s="71" t="s">
        <v>53</v>
      </c>
      <c r="G67" s="27" t="s">
        <v>59</v>
      </c>
      <c r="H67" s="31">
        <v>4</v>
      </c>
      <c r="J67" s="47">
        <v>5</v>
      </c>
      <c r="K67" s="42">
        <f t="shared" si="2"/>
        <v>394.27299999999997</v>
      </c>
    </row>
    <row r="68" spans="2:13" s="47" customFormat="1" ht="25.5" customHeight="1">
      <c r="B68" s="45">
        <f t="shared" si="19"/>
        <v>64</v>
      </c>
      <c r="C68" s="36">
        <f t="shared" ref="C68" si="22">D68-D67</f>
        <v>5.1000000000000227</v>
      </c>
      <c r="D68" s="37">
        <f t="shared" ref="D68" si="23">K68</f>
        <v>399.37299999999999</v>
      </c>
      <c r="E68" s="23" t="s">
        <v>107</v>
      </c>
      <c r="F68" s="71" t="s">
        <v>53</v>
      </c>
      <c r="G68" s="27" t="s">
        <v>108</v>
      </c>
      <c r="H68" s="31">
        <v>5</v>
      </c>
      <c r="J68" s="47">
        <v>5.0999999999999996</v>
      </c>
      <c r="K68" s="42">
        <f t="shared" si="2"/>
        <v>399.37299999999999</v>
      </c>
    </row>
    <row r="69" spans="2:13" s="47" customFormat="1" ht="25.5" customHeight="1">
      <c r="B69" s="45">
        <f t="shared" si="19"/>
        <v>65</v>
      </c>
      <c r="C69" s="36">
        <f t="shared" ref="C69:C70" si="24">D69-D68</f>
        <v>0.60000000000002274</v>
      </c>
      <c r="D69" s="37">
        <f t="shared" ref="D69:D70" si="25">K69</f>
        <v>399.97300000000001</v>
      </c>
      <c r="E69" s="23" t="s">
        <v>109</v>
      </c>
      <c r="F69" s="71" t="s">
        <v>93</v>
      </c>
      <c r="G69" s="27" t="s">
        <v>92</v>
      </c>
      <c r="H69" s="31">
        <v>5</v>
      </c>
      <c r="J69" s="47">
        <v>0.6</v>
      </c>
      <c r="K69" s="42">
        <f t="shared" si="2"/>
        <v>399.97300000000001</v>
      </c>
    </row>
    <row r="70" spans="2:13" s="47" customFormat="1" ht="25.5" customHeight="1">
      <c r="B70" s="45">
        <f t="shared" si="19"/>
        <v>66</v>
      </c>
      <c r="C70" s="36">
        <f t="shared" si="24"/>
        <v>1.5</v>
      </c>
      <c r="D70" s="37">
        <f t="shared" si="25"/>
        <v>401.47300000000001</v>
      </c>
      <c r="E70" s="18" t="s">
        <v>48</v>
      </c>
      <c r="F70" s="71" t="s">
        <v>53</v>
      </c>
      <c r="G70" s="27" t="s">
        <v>59</v>
      </c>
      <c r="H70" s="31">
        <v>2</v>
      </c>
      <c r="J70" s="47">
        <v>1.5</v>
      </c>
      <c r="K70" s="42">
        <f t="shared" si="2"/>
        <v>401.47300000000001</v>
      </c>
    </row>
    <row r="71" spans="2:13" s="47" customFormat="1" ht="78.75" customHeight="1">
      <c r="B71" s="48">
        <f t="shared" si="19"/>
        <v>67</v>
      </c>
      <c r="C71" s="39">
        <f t="shared" si="13"/>
        <v>0.35000000000002274</v>
      </c>
      <c r="D71" s="40">
        <f t="shared" si="3"/>
        <v>401.82300000000004</v>
      </c>
      <c r="E71" s="21" t="s">
        <v>118</v>
      </c>
      <c r="F71" s="66">
        <f>D71-D66</f>
        <v>12.550000000000068</v>
      </c>
      <c r="G71" s="25" t="s">
        <v>59</v>
      </c>
      <c r="H71" s="30">
        <v>2</v>
      </c>
      <c r="J71" s="47">
        <v>0.35</v>
      </c>
      <c r="K71" s="42">
        <f t="shared" si="2"/>
        <v>401.82300000000004</v>
      </c>
      <c r="M71" s="47" t="str">
        <f>K94</f>
        <v xml:space="preserve">  ゴール     400km         02/10 20:08               02/11 11:00        </v>
      </c>
    </row>
    <row r="72" spans="2:13" s="47" customFormat="1" ht="25.5" customHeight="1">
      <c r="B72" s="45">
        <f t="shared" si="19"/>
        <v>68</v>
      </c>
      <c r="C72" s="36">
        <f>D72-D71</f>
        <v>6.5</v>
      </c>
      <c r="D72" s="37">
        <f>K72</f>
        <v>408.32300000000004</v>
      </c>
      <c r="E72" s="24" t="s">
        <v>49</v>
      </c>
      <c r="F72" s="71" t="s">
        <v>53</v>
      </c>
      <c r="G72" s="27" t="s">
        <v>69</v>
      </c>
      <c r="H72" s="31"/>
      <c r="J72" s="47">
        <v>6.5</v>
      </c>
      <c r="K72" s="42">
        <f>K71+J72</f>
        <v>408.32300000000004</v>
      </c>
    </row>
    <row r="73" spans="2:13" s="47" customFormat="1" ht="25.5" customHeight="1">
      <c r="B73" s="45">
        <f t="shared" si="19"/>
        <v>69</v>
      </c>
      <c r="C73" s="36">
        <f>D73-D72</f>
        <v>0.5</v>
      </c>
      <c r="D73" s="37">
        <f>K73</f>
        <v>408.82300000000004</v>
      </c>
      <c r="E73" s="23" t="s">
        <v>50</v>
      </c>
      <c r="F73" s="71" t="s">
        <v>53</v>
      </c>
      <c r="G73" s="27" t="s">
        <v>69</v>
      </c>
      <c r="H73" s="31"/>
      <c r="J73" s="47">
        <v>0.5</v>
      </c>
      <c r="K73" s="42">
        <f>K72+J73</f>
        <v>408.82300000000004</v>
      </c>
    </row>
    <row r="74" spans="2:13" s="47" customFormat="1" ht="72" customHeight="1">
      <c r="B74" s="48">
        <f t="shared" si="19"/>
        <v>70</v>
      </c>
      <c r="C74" s="39">
        <f t="shared" ref="C74" si="26">D74-D73</f>
        <v>0.24000000000000909</v>
      </c>
      <c r="D74" s="35">
        <f>K74</f>
        <v>409.06300000000005</v>
      </c>
      <c r="E74" s="84" t="s">
        <v>125</v>
      </c>
      <c r="F74" s="85"/>
      <c r="G74" s="85"/>
      <c r="H74" s="86"/>
      <c r="I74" s="42"/>
      <c r="J74" s="42">
        <v>0.24</v>
      </c>
      <c r="K74" s="42">
        <f>K73+J74</f>
        <v>409.06300000000005</v>
      </c>
    </row>
    <row r="75" spans="2:13" ht="15.75" customHeight="1">
      <c r="B75" s="52"/>
      <c r="D75" s="53"/>
      <c r="E75" s="80" t="s">
        <v>110</v>
      </c>
      <c r="F75" s="72"/>
      <c r="G75" s="42"/>
      <c r="H75" s="54"/>
    </row>
    <row r="76" spans="2:13" ht="20.25" customHeight="1">
      <c r="B76" s="41"/>
      <c r="C76" s="41"/>
      <c r="D76" s="53"/>
      <c r="E76" s="12"/>
      <c r="F76" s="73"/>
      <c r="G76" s="55"/>
      <c r="H76" s="54"/>
    </row>
    <row r="77" spans="2:13" ht="14.25" customHeight="1">
      <c r="B77" s="13">
        <v>1</v>
      </c>
      <c r="C77" s="79" t="s">
        <v>6</v>
      </c>
      <c r="D77" s="13"/>
      <c r="E77" s="13"/>
      <c r="H77" s="13"/>
      <c r="J77" s="59"/>
      <c r="K77" s="4" t="s">
        <v>15</v>
      </c>
    </row>
    <row r="78" spans="2:13" ht="14.25" customHeight="1">
      <c r="B78" s="13">
        <v>2</v>
      </c>
      <c r="C78" s="79" t="s">
        <v>7</v>
      </c>
      <c r="D78" s="13"/>
      <c r="E78" s="13"/>
      <c r="F78" s="75"/>
      <c r="H78" s="13"/>
      <c r="J78" s="59"/>
      <c r="K78" s="4" t="s">
        <v>16</v>
      </c>
    </row>
    <row r="79" spans="2:13" ht="14.25" customHeight="1">
      <c r="B79" s="13">
        <v>3</v>
      </c>
      <c r="C79" s="79" t="s">
        <v>8</v>
      </c>
      <c r="D79" s="13"/>
      <c r="E79" s="13"/>
      <c r="F79" s="75"/>
      <c r="H79" s="13"/>
      <c r="J79" s="59"/>
      <c r="K79" s="4" t="s">
        <v>17</v>
      </c>
      <c r="L79" s="60"/>
      <c r="M79" s="60"/>
    </row>
    <row r="80" spans="2:13" ht="14.25" customHeight="1">
      <c r="B80" s="13">
        <v>4</v>
      </c>
      <c r="C80" s="79" t="s">
        <v>9</v>
      </c>
      <c r="D80" s="13"/>
      <c r="E80" s="13"/>
      <c r="F80" s="75"/>
      <c r="H80" s="13"/>
      <c r="J80" s="61"/>
      <c r="K80"/>
      <c r="L80" s="62"/>
      <c r="M80" s="62"/>
    </row>
    <row r="81" spans="2:13" ht="14.25" customHeight="1">
      <c r="B81" s="13">
        <v>5</v>
      </c>
      <c r="C81" s="79" t="s">
        <v>10</v>
      </c>
      <c r="D81" s="13"/>
      <c r="E81" s="13"/>
      <c r="F81" s="75"/>
      <c r="H81" s="13"/>
      <c r="J81" s="61"/>
      <c r="K81"/>
      <c r="L81" s="63"/>
      <c r="M81" s="62"/>
    </row>
    <row r="82" spans="2:13" ht="14.25" customHeight="1">
      <c r="B82" s="13">
        <v>6</v>
      </c>
      <c r="C82" s="79" t="s">
        <v>11</v>
      </c>
      <c r="D82" s="13"/>
      <c r="E82" s="13"/>
      <c r="F82" s="75"/>
      <c r="H82" s="13"/>
      <c r="J82" s="59"/>
      <c r="K82" s="4" t="s">
        <v>111</v>
      </c>
      <c r="L82" s="63"/>
      <c r="M82" s="63"/>
    </row>
    <row r="83" spans="2:13" ht="14.25" customHeight="1">
      <c r="B83" s="13">
        <v>7</v>
      </c>
      <c r="C83" s="79" t="s">
        <v>12</v>
      </c>
      <c r="D83" s="13"/>
      <c r="E83" s="13"/>
      <c r="F83" s="75"/>
      <c r="H83" s="13"/>
      <c r="J83" s="61"/>
      <c r="K83"/>
      <c r="L83" s="63"/>
      <c r="M83" s="63"/>
    </row>
    <row r="84" spans="2:13" ht="14.25" customHeight="1">
      <c r="B84" s="13">
        <v>8</v>
      </c>
      <c r="C84" s="79" t="s">
        <v>13</v>
      </c>
      <c r="D84" s="13"/>
      <c r="E84" s="13"/>
      <c r="F84" s="75"/>
      <c r="H84" s="13"/>
      <c r="J84" s="59"/>
      <c r="K84" s="4" t="s">
        <v>112</v>
      </c>
      <c r="L84" s="63"/>
      <c r="M84" s="63"/>
    </row>
    <row r="85" spans="2:13" ht="14.25" customHeight="1">
      <c r="B85" s="13">
        <v>9</v>
      </c>
      <c r="C85" s="79" t="s">
        <v>14</v>
      </c>
      <c r="D85" s="13"/>
      <c r="E85" s="13"/>
      <c r="F85" s="75"/>
      <c r="H85" s="13"/>
      <c r="J85" s="61"/>
      <c r="K85"/>
      <c r="L85" s="63"/>
      <c r="M85" s="63"/>
    </row>
    <row r="86" spans="2:13" ht="14.25" customHeight="1">
      <c r="J86" s="59"/>
      <c r="K86" s="4" t="s">
        <v>113</v>
      </c>
      <c r="L86" s="63"/>
      <c r="M86" s="63"/>
    </row>
    <row r="87" spans="2:13" ht="14.25" customHeight="1">
      <c r="J87" s="61"/>
      <c r="K87"/>
      <c r="L87" s="63"/>
      <c r="M87" s="63"/>
    </row>
    <row r="88" spans="2:13" ht="14.25" customHeight="1">
      <c r="J88" s="59"/>
      <c r="K88" s="4" t="s">
        <v>114</v>
      </c>
    </row>
    <row r="89" spans="2:13" ht="14.25" customHeight="1">
      <c r="E89" s="42"/>
      <c r="F89" s="76"/>
      <c r="G89" s="42"/>
      <c r="H89" s="42"/>
      <c r="J89" s="61"/>
      <c r="K89"/>
    </row>
    <row r="90" spans="2:13" ht="14.25" customHeight="1">
      <c r="E90" s="42"/>
      <c r="F90" s="76"/>
      <c r="G90" s="42"/>
      <c r="H90" s="42"/>
      <c r="J90" s="59"/>
      <c r="K90" s="4" t="s">
        <v>115</v>
      </c>
      <c r="L90" s="60"/>
      <c r="M90" s="60"/>
    </row>
    <row r="91" spans="2:13" ht="14.25" customHeight="1">
      <c r="E91" s="60"/>
      <c r="F91" s="77"/>
      <c r="G91" s="60"/>
      <c r="H91" s="60"/>
      <c r="J91" s="61"/>
      <c r="K91"/>
      <c r="L91" s="62"/>
      <c r="M91" s="62"/>
    </row>
    <row r="92" spans="2:13" ht="14.25" customHeight="1">
      <c r="E92" s="62"/>
      <c r="F92" s="78"/>
      <c r="G92" s="62"/>
      <c r="H92" s="62"/>
      <c r="J92" s="59"/>
      <c r="K92" s="4" t="s">
        <v>116</v>
      </c>
      <c r="L92" s="63"/>
      <c r="M92" s="62"/>
    </row>
    <row r="93" spans="2:13" ht="14.25" customHeight="1">
      <c r="E93" s="62"/>
      <c r="F93" s="78"/>
      <c r="G93" s="62"/>
      <c r="H93" s="62"/>
      <c r="J93" s="61"/>
      <c r="K93"/>
      <c r="L93" s="63"/>
      <c r="M93" s="63"/>
    </row>
    <row r="94" spans="2:13" ht="14.25" customHeight="1">
      <c r="E94" s="62"/>
      <c r="F94" s="78"/>
      <c r="G94" s="63"/>
      <c r="H94" s="62"/>
      <c r="J94" s="59"/>
      <c r="K94" s="4" t="s">
        <v>117</v>
      </c>
      <c r="L94" s="63"/>
      <c r="M94" s="63"/>
    </row>
    <row r="95" spans="2:13" ht="14.25" customHeight="1">
      <c r="E95" s="62"/>
      <c r="F95" s="78"/>
      <c r="G95" s="63"/>
      <c r="H95" s="62"/>
      <c r="J95" s="62"/>
      <c r="K95" s="62"/>
      <c r="L95" s="63"/>
      <c r="M95" s="63"/>
    </row>
    <row r="96" spans="2:13" ht="14.25" customHeight="1">
      <c r="E96" s="62"/>
      <c r="F96" s="78"/>
      <c r="G96" s="63"/>
      <c r="H96" s="62"/>
      <c r="J96" s="62"/>
      <c r="K96" s="62"/>
      <c r="L96" s="63"/>
      <c r="M96" s="63"/>
    </row>
    <row r="97" spans="5:8" ht="14.25" customHeight="1">
      <c r="E97" s="62"/>
      <c r="F97" s="78"/>
      <c r="G97" s="63"/>
      <c r="H97" s="62"/>
    </row>
    <row r="98" spans="5:8" ht="14.25" customHeight="1">
      <c r="E98" s="42"/>
      <c r="F98" s="76"/>
      <c r="G98" s="42"/>
      <c r="H98" s="42"/>
    </row>
  </sheetData>
  <sheetProtection selectLockedCells="1" selectUnlockedCells="1"/>
  <mergeCells count="1">
    <mergeCell ref="E74:H74"/>
  </mergeCells>
  <phoneticPr fontId="8"/>
  <hyperlinks>
    <hyperlink ref="M5" r:id="rId1"/>
  </hyperlinks>
  <pageMargins left="0.2361111111111111" right="0.2361111111111111" top="0.39374999999999999" bottom="0.74791666666666667" header="0.51180555555555551" footer="0.51180555555555551"/>
  <pageSetup paperSize="9" scale="97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2015-02-01T04:48:14Z</cp:lastPrinted>
  <dcterms:created xsi:type="dcterms:W3CDTF">2013-09-30T03:20:13Z</dcterms:created>
  <dcterms:modified xsi:type="dcterms:W3CDTF">2015-02-03T08:21:01Z</dcterms:modified>
</cp:coreProperties>
</file>