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10" yWindow="90" windowWidth="18165" windowHeight="9075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Sheet1!$C$2:$I$61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D61" i="1"/>
  <c r="D60"/>
  <c r="D59"/>
  <c r="D58"/>
  <c r="D57"/>
  <c r="D53"/>
  <c r="D52"/>
  <c r="D51"/>
  <c r="D50"/>
  <c r="D49"/>
  <c r="D48"/>
  <c r="D47"/>
  <c r="D46"/>
  <c r="D42"/>
  <c r="D56"/>
  <c r="D55"/>
  <c r="D54"/>
  <c r="D45"/>
  <c r="D44"/>
  <c r="D43"/>
  <c r="D41"/>
  <c r="D40"/>
  <c r="D39"/>
  <c r="D38"/>
  <c r="D37"/>
  <c r="D35"/>
  <c r="D34"/>
  <c r="D33"/>
  <c r="D32"/>
  <c r="D31"/>
  <c r="D36"/>
  <c r="D20"/>
  <c r="N20" l="1"/>
  <c r="N36"/>
  <c r="D21" l="1"/>
  <c r="D30"/>
  <c r="D29"/>
  <c r="D28"/>
  <c r="D27"/>
  <c r="D26"/>
  <c r="D25"/>
  <c r="D24"/>
  <c r="D23"/>
  <c r="D22"/>
  <c r="D13" l="1"/>
  <c r="N61"/>
  <c r="D19" l="1"/>
  <c r="D18"/>
  <c r="D17"/>
  <c r="D16"/>
  <c r="D15"/>
  <c r="D14"/>
  <c r="D12"/>
  <c r="D11"/>
  <c r="D10"/>
  <c r="D9"/>
  <c r="D8"/>
  <c r="D7"/>
  <c r="D6"/>
  <c r="L5"/>
  <c r="L6" s="1"/>
  <c r="D5"/>
  <c r="C5"/>
  <c r="C6" s="1"/>
  <c r="C7" s="1"/>
  <c r="C8" s="1"/>
  <c r="C9" s="1"/>
  <c r="C10" s="1"/>
  <c r="C11" s="1"/>
  <c r="C12" s="1"/>
  <c r="D4"/>
  <c r="C13" l="1"/>
  <c r="C14" s="1"/>
  <c r="C15" s="1"/>
  <c r="C16" s="1"/>
  <c r="C17" s="1"/>
  <c r="C18" s="1"/>
  <c r="C19" s="1"/>
  <c r="C20" s="1"/>
  <c r="E5"/>
  <c r="E6"/>
  <c r="L7"/>
  <c r="C21" l="1"/>
  <c r="E7"/>
  <c r="L8"/>
  <c r="C22" l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E8"/>
  <c r="L9"/>
  <c r="C37" l="1"/>
  <c r="C38" s="1"/>
  <c r="C39" s="1"/>
  <c r="C40" s="1"/>
  <c r="C41" s="1"/>
  <c r="E9"/>
  <c r="L10"/>
  <c r="C42" l="1"/>
  <c r="C43" s="1"/>
  <c r="C44" s="1"/>
  <c r="C45" s="1"/>
  <c r="E10"/>
  <c r="L11"/>
  <c r="C46" l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E11"/>
  <c r="L12"/>
  <c r="L13" s="1"/>
  <c r="E13" s="1"/>
  <c r="E12" l="1"/>
  <c r="L14" l="1"/>
  <c r="E14" l="1"/>
  <c r="L15"/>
  <c r="E15" l="1"/>
  <c r="L16"/>
  <c r="L17" l="1"/>
  <c r="E16"/>
  <c r="E17" l="1"/>
  <c r="L18"/>
  <c r="E18" l="1"/>
  <c r="L19"/>
  <c r="L20" s="1"/>
  <c r="E20" s="1"/>
  <c r="E19" l="1"/>
  <c r="L21" l="1"/>
  <c r="E21" s="1"/>
  <c r="M20"/>
  <c r="L22" l="1"/>
  <c r="L23" s="1"/>
  <c r="E22" l="1"/>
  <c r="L24"/>
  <c r="E23"/>
  <c r="L25" l="1"/>
  <c r="E24"/>
  <c r="L26" l="1"/>
  <c r="E25"/>
  <c r="L27" l="1"/>
  <c r="E26"/>
  <c r="L28" l="1"/>
  <c r="E27"/>
  <c r="L29" l="1"/>
  <c r="E28"/>
  <c r="L30" l="1"/>
  <c r="E29"/>
  <c r="E30" l="1"/>
  <c r="L31"/>
  <c r="L32" l="1"/>
  <c r="E31"/>
  <c r="L33" l="1"/>
  <c r="E32"/>
  <c r="L34" l="1"/>
  <c r="E33"/>
  <c r="E34" l="1"/>
  <c r="L35"/>
  <c r="L36" s="1"/>
  <c r="E36" s="1"/>
  <c r="E35" l="1"/>
  <c r="M36" l="1"/>
  <c r="L37" l="1"/>
  <c r="E37" l="1"/>
  <c r="L38"/>
  <c r="L39" l="1"/>
  <c r="E38"/>
  <c r="L40" l="1"/>
  <c r="E39"/>
  <c r="L41" l="1"/>
  <c r="L42" s="1"/>
  <c r="E40"/>
  <c r="E41" l="1"/>
  <c r="E42" l="1"/>
  <c r="L43" l="1"/>
  <c r="L44" l="1"/>
  <c r="E43"/>
  <c r="L45" l="1"/>
  <c r="L46" s="1"/>
  <c r="E44"/>
  <c r="L47" l="1"/>
  <c r="E46"/>
  <c r="E45"/>
  <c r="L48" l="1"/>
  <c r="E47"/>
  <c r="L49" l="1"/>
  <c r="E48"/>
  <c r="L50" l="1"/>
  <c r="E49"/>
  <c r="L51" l="1"/>
  <c r="E50"/>
  <c r="L52" l="1"/>
  <c r="E51"/>
  <c r="L53" l="1"/>
  <c r="E52"/>
  <c r="E53" l="1"/>
  <c r="L54"/>
  <c r="L55" l="1"/>
  <c r="E54"/>
  <c r="L56" l="1"/>
  <c r="L57" s="1"/>
  <c r="E55"/>
  <c r="L58" l="1"/>
  <c r="E57"/>
  <c r="E56"/>
  <c r="L59" l="1"/>
  <c r="E58"/>
  <c r="L60" l="1"/>
  <c r="E59"/>
  <c r="E60" l="1"/>
  <c r="L61"/>
  <c r="E61" s="1"/>
  <c r="M61" s="1"/>
</calcChain>
</file>

<file path=xl/sharedStrings.xml><?xml version="1.0" encoding="utf-8"?>
<sst xmlns="http://schemas.openxmlformats.org/spreadsheetml/2006/main" count="162" uniqueCount="109">
  <si>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</si>
  <si>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</si>
  <si>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</si>
  <si>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</si>
  <si>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</si>
  <si>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</si>
  <si>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</si>
  <si>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フィニッシュ後はゴール受付けをされないと認定処理ができません。</t>
    </r>
  </si>
  <si>
    <r>
      <rPr>
        <sz val="12"/>
        <rFont val="ＭＳ Ｐゴシック"/>
        <family val="3"/>
        <charset val="128"/>
      </rPr>
      <t>ゴール受付に来られない方、連絡のない方は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</si>
  <si>
    <t>========    ======       ===================      ====================</t>
  </si>
  <si>
    <t xml:space="preserve">200km BRM </t>
  </si>
  <si>
    <r>
      <rPr>
        <sz val="12"/>
        <rFont val="ＭＳ Ｐゴシック"/>
        <family val="3"/>
        <charset val="128"/>
      </rPr>
      <t>参考ルートラボ</t>
    </r>
    <rPh sb="0" eb="2">
      <t>サンコウ</t>
    </rPh>
    <phoneticPr fontId="3"/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</si>
  <si>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</si>
  <si>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</si>
  <si>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</si>
  <si>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</si>
  <si>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</si>
  <si>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</si>
  <si>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</si>
  <si>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</si>
  <si>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┬右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</si>
  <si>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</si>
  <si>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</si>
  <si>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┼左</t>
    </r>
    <rPh sb="1" eb="2">
      <t>ヒダリ</t>
    </rPh>
    <phoneticPr fontId="3"/>
  </si>
  <si>
    <r>
      <t>BRM922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ツールド・ブルベ・城崎</t>
    </r>
    <rPh sb="23" eb="25">
      <t>キノサキ</t>
    </rPh>
    <phoneticPr fontId="3"/>
  </si>
  <si>
    <r>
      <t xml:space="preserve">Start </t>
    </r>
    <r>
      <rPr>
        <sz val="12"/>
        <rFont val="ＭＳ Ｐゴシック"/>
        <family val="3"/>
        <charset val="128"/>
      </rPr>
      <t>京都市・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京都堀川北大路店　　　　　　　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  <charset val="128"/>
      </rPr>
      <t>順次スタート（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  <charset val="128"/>
      </rPr>
      <t>　撤収）</t>
    </r>
    <rPh sb="53" eb="55">
      <t>キョウト</t>
    </rPh>
    <rPh sb="55" eb="57">
      <t>ホリカワ</t>
    </rPh>
    <rPh sb="57" eb="60">
      <t>キタオオジ</t>
    </rPh>
    <rPh sb="60" eb="61">
      <t>テン</t>
    </rPh>
    <phoneticPr fontId="3"/>
  </si>
  <si>
    <r>
      <t>Y</t>
    </r>
    <r>
      <rPr>
        <sz val="12"/>
        <rFont val="ＭＳ Ｐゴシック"/>
        <family val="3"/>
        <charset val="128"/>
      </rPr>
      <t>左→貴船口駅</t>
    </r>
    <rPh sb="1" eb="2">
      <t>ヒダリ</t>
    </rPh>
    <rPh sb="3" eb="5">
      <t>キフネ</t>
    </rPh>
    <rPh sb="5" eb="6">
      <t>クチ</t>
    </rPh>
    <rPh sb="6" eb="7">
      <t>エキ</t>
    </rPh>
    <phoneticPr fontId="3"/>
  </si>
  <si>
    <r>
      <t>Y</t>
    </r>
    <r>
      <rPr>
        <sz val="12"/>
        <rFont val="ＭＳ Ｐゴシック"/>
        <family val="3"/>
        <charset val="128"/>
      </rPr>
      <t>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</si>
  <si>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548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</si>
  <si>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　　　　　　　　　　　　　　　　　　　　　　　　　　城崎湯島店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Ph sb="39" eb="41">
      <t>キノサキ</t>
    </rPh>
    <rPh sb="41" eb="43">
      <t>ユシマ</t>
    </rPh>
    <rPh sb="43" eb="44">
      <t>テン</t>
    </rPh>
    <phoneticPr fontId="3"/>
  </si>
  <si>
    <t xml:space="preserve">       1      77km         09/22 08:16               09/22 11:08        </t>
  </si>
  <si>
    <t xml:space="preserve">       2     127km         09/22 09:44               09/22 14:28        </t>
  </si>
  <si>
    <r>
      <t>PC2</t>
    </r>
    <r>
      <rPr>
        <sz val="12"/>
        <rFont val="ＭＳ Ｐゴシック"/>
        <family val="3"/>
        <charset val="128"/>
      </rPr>
      <t>　道の駅あおがき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44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28</t>
    </r>
    <r>
      <rPr>
        <sz val="12"/>
        <rFont val="ＭＳ Ｐゴシック"/>
        <family val="3"/>
        <charset val="128"/>
      </rPr>
      <t>　　　　　　　　　</t>
    </r>
    <rPh sb="4" eb="5">
      <t>ミチ</t>
    </rPh>
    <rPh sb="6" eb="7">
      <t>エキ</t>
    </rPh>
    <phoneticPr fontId="3"/>
  </si>
  <si>
    <r>
      <t>PC1</t>
    </r>
    <r>
      <rPr>
        <sz val="12"/>
        <rFont val="ＭＳ Ｐゴシック"/>
        <family val="3"/>
        <charset val="128"/>
      </rPr>
      <t>　道の駅　和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16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　　　　　　　　　　　　　　　　　　折返す</t>
    </r>
    <rPh sb="4" eb="5">
      <t>ミチ</t>
    </rPh>
    <rPh sb="6" eb="7">
      <t>エキ</t>
    </rPh>
    <rPh sb="8" eb="9">
      <t>ワ</t>
    </rPh>
    <rPh sb="72" eb="74">
      <t>オリカエ</t>
    </rPh>
    <phoneticPr fontId="3"/>
  </si>
  <si>
    <t>http://yahoo.jp/QfVh-S</t>
    <phoneticPr fontId="3"/>
  </si>
  <si>
    <r>
      <rPr>
        <sz val="12"/>
        <rFont val="ＭＳ Ｐゴシック"/>
        <family val="3"/>
        <charset val="128"/>
      </rPr>
      <t>「御菌橋西詰」┼右</t>
    </r>
    <rPh sb="1" eb="2">
      <t>オ</t>
    </rPh>
    <rPh sb="2" eb="3">
      <t>キン</t>
    </rPh>
    <rPh sb="3" eb="4">
      <t>ハシ</t>
    </rPh>
    <rPh sb="4" eb="5">
      <t>ニシ</t>
    </rPh>
    <rPh sb="5" eb="6">
      <t>ツメ</t>
    </rPh>
    <phoneticPr fontId="3"/>
  </si>
  <si>
    <r>
      <rPr>
        <sz val="12"/>
        <rFont val="ＭＳ Ｐゴシック"/>
        <family val="3"/>
        <charset val="128"/>
      </rPr>
      <t>橋渡りすぐ┼左</t>
    </r>
    <rPh sb="0" eb="1">
      <t>ハシ</t>
    </rPh>
    <rPh sb="1" eb="2">
      <t>ワタ</t>
    </rPh>
    <phoneticPr fontId="3"/>
  </si>
  <si>
    <r>
      <rPr>
        <sz val="12"/>
        <rFont val="ＭＳ Ｐゴシック"/>
        <family val="3"/>
        <charset val="128"/>
      </rPr>
      <t>▲芹生峠</t>
    </r>
    <rPh sb="1" eb="2">
      <t>セリ</t>
    </rPh>
    <rPh sb="2" eb="3">
      <t>セイ</t>
    </rPh>
    <rPh sb="3" eb="4">
      <t>トウゲ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</si>
  <si>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477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</si>
  <si>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</si>
  <si>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162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</si>
  <si>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</si>
  <si>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┼右（国</t>
    </r>
    <r>
      <rPr>
        <sz val="12"/>
        <rFont val="Arial"/>
        <family val="2"/>
      </rPr>
      <t>27</t>
    </r>
    <r>
      <rPr>
        <sz val="12"/>
        <rFont val="ＭＳ Ｐゴシック"/>
        <family val="3"/>
        <charset val="128"/>
      </rPr>
      <t>は通行しない）</t>
    </r>
    <rPh sb="3" eb="4">
      <t>コク</t>
    </rPh>
    <rPh sb="7" eb="9">
      <t>ツウコウ</t>
    </rPh>
    <phoneticPr fontId="3"/>
  </si>
  <si>
    <r>
      <rPr>
        <sz val="12"/>
        <rFont val="ＭＳ Ｐゴシック"/>
        <family val="3"/>
        <charset val="128"/>
      </rPr>
      <t>┤左（橋渡る）</t>
    </r>
    <rPh sb="3" eb="4">
      <t>ハシ</t>
    </rPh>
    <rPh sb="4" eb="5">
      <t>ワタ</t>
    </rPh>
    <phoneticPr fontId="3"/>
  </si>
  <si>
    <r>
      <rPr>
        <sz val="12"/>
        <rFont val="ＭＳ Ｐゴシック"/>
        <family val="3"/>
        <charset val="128"/>
      </rPr>
      <t>市道</t>
    </r>
    <phoneticPr fontId="3"/>
  </si>
  <si>
    <r>
      <rPr>
        <sz val="12"/>
        <rFont val="ＭＳ Ｐゴシック"/>
        <family val="3"/>
        <charset val="128"/>
      </rPr>
      <t>┬左（橋渡り国</t>
    </r>
    <r>
      <rPr>
        <sz val="12"/>
        <rFont val="Arial"/>
        <family val="2"/>
      </rPr>
      <t>27</t>
    </r>
    <r>
      <rPr>
        <sz val="12"/>
        <rFont val="ＭＳ Ｐゴシック"/>
        <family val="3"/>
        <charset val="128"/>
      </rPr>
      <t>横断）</t>
    </r>
    <rPh sb="1" eb="2">
      <t>ヒダリ</t>
    </rPh>
    <rPh sb="3" eb="4">
      <t>ハシ</t>
    </rPh>
    <rPh sb="4" eb="5">
      <t>ワタ</t>
    </rPh>
    <rPh sb="6" eb="7">
      <t>コク</t>
    </rPh>
    <rPh sb="9" eb="11">
      <t>オウダン</t>
    </rPh>
    <phoneticPr fontId="3"/>
  </si>
  <si>
    <r>
      <rPr>
        <sz val="12"/>
        <rFont val="ＭＳ Ｐゴシック"/>
        <family val="3"/>
        <charset val="128"/>
      </rPr>
      <t>「宮代東」┬左</t>
    </r>
    <rPh sb="1" eb="3">
      <t>ミヤシロ</t>
    </rPh>
    <rPh sb="3" eb="4">
      <t>ヒガシ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</si>
  <si>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「土師」┬右→道なりに橋渡る</t>
    </r>
    <rPh sb="1" eb="2">
      <t>ツチ</t>
    </rPh>
    <rPh sb="2" eb="3">
      <t>シ</t>
    </rPh>
    <rPh sb="5" eb="6">
      <t>ミギ</t>
    </rPh>
    <rPh sb="7" eb="8">
      <t>ミチ</t>
    </rPh>
    <rPh sb="11" eb="12">
      <t>ハシ</t>
    </rPh>
    <rPh sb="12" eb="13">
      <t>ワタ</t>
    </rPh>
    <phoneticPr fontId="3"/>
  </si>
  <si>
    <r>
      <rPr>
        <sz val="12"/>
        <rFont val="ＭＳ Ｐゴシック"/>
        <family val="3"/>
        <charset val="128"/>
      </rPr>
      <t>「松縄手」┼右</t>
    </r>
    <rPh sb="1" eb="2">
      <t>マツ</t>
    </rPh>
    <rPh sb="2" eb="4">
      <t>ナワテ</t>
    </rPh>
    <phoneticPr fontId="3"/>
  </si>
  <si>
    <r>
      <rPr>
        <sz val="12"/>
        <rFont val="ＭＳ Ｐゴシック"/>
        <family val="3"/>
        <charset val="128"/>
      </rPr>
      <t>┼右</t>
    </r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</si>
  <si>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429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</si>
  <si>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「口榎原┤左</t>
    </r>
    <rPh sb="1" eb="2">
      <t>クチ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</si>
  <si>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</si>
  <si>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</si>
  <si>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「小倉」┼右</t>
    </r>
    <rPh sb="1" eb="3">
      <t>オグラ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</si>
  <si>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427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</si>
  <si>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▲遠坂峠</t>
    </r>
    <rPh sb="1" eb="3">
      <t>トオサカ</t>
    </rPh>
    <rPh sb="3" eb="4">
      <t>トウゲ</t>
    </rPh>
    <phoneticPr fontId="3"/>
  </si>
  <si>
    <r>
      <rPr>
        <sz val="12"/>
        <rFont val="ＭＳ Ｐゴシック"/>
        <family val="3"/>
        <charset val="128"/>
      </rPr>
      <t>高速高架手前┼左</t>
    </r>
    <rPh sb="0" eb="2">
      <t>コウソク</t>
    </rPh>
    <rPh sb="2" eb="4">
      <t>コウカ</t>
    </rPh>
    <rPh sb="4" eb="6">
      <t>テマエ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</si>
  <si>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275</t>
    </r>
    <r>
      <rPr>
        <sz val="12"/>
        <rFont val="ＭＳ Ｐゴシック"/>
        <family val="3"/>
        <charset val="128"/>
      </rPr>
      <t>、市道、県</t>
    </r>
    <r>
      <rPr>
        <sz val="12"/>
        <rFont val="Arial"/>
        <family val="2"/>
      </rPr>
      <t>277</t>
    </r>
    <rPh sb="0" eb="1">
      <t>ケン</t>
    </rPh>
    <rPh sb="5" eb="7">
      <t>シドウ</t>
    </rPh>
    <rPh sb="8" eb="9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</si>
  <si>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104</t>
    </r>
    <rPh sb="0" eb="1">
      <t>ケン</t>
    </rPh>
    <phoneticPr fontId="3"/>
  </si>
  <si>
    <r>
      <rPr>
        <sz val="12"/>
        <rFont val="ＭＳ Ｐゴシック"/>
        <family val="3"/>
        <charset val="128"/>
      </rPr>
      <t>通過チェック　　竹田駅近辺の店舗のレシート必要</t>
    </r>
    <rPh sb="0" eb="2">
      <t>ツウカ</t>
    </rPh>
    <rPh sb="8" eb="10">
      <t>タケダ</t>
    </rPh>
    <rPh sb="10" eb="11">
      <t>エキ</t>
    </rPh>
    <rPh sb="11" eb="13">
      <t>キンペン</t>
    </rPh>
    <rPh sb="14" eb="16">
      <t>テンポ</t>
    </rPh>
    <rPh sb="21" eb="23">
      <t>ヒツヨウ</t>
    </rPh>
    <phoneticPr fontId="3"/>
  </si>
  <si>
    <r>
      <rPr>
        <sz val="12"/>
        <rFont val="ＭＳ Ｐゴシック"/>
        <family val="3"/>
        <charset val="128"/>
      </rPr>
      <t>「村下」┬左</t>
    </r>
    <rPh sb="1" eb="3">
      <t>ムラシタ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</si>
  <si>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├右（鉄道くぐる）</t>
    </r>
    <rPh sb="3" eb="5">
      <t>テツドウ</t>
    </rPh>
    <phoneticPr fontId="3"/>
  </si>
  <si>
    <r>
      <rPr>
        <sz val="12"/>
        <rFont val="ＭＳ Ｐゴシック"/>
        <family val="3"/>
        <charset val="128"/>
      </rPr>
      <t>「寺谷」┼左</t>
    </r>
    <rPh sb="1" eb="3">
      <t>テラタニ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</si>
  <si>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「伊佐」┼右</t>
    </r>
    <rPh sb="1" eb="3">
      <t>イサ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</si>
  <si>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┼右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</si>
  <si>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482</t>
    </r>
    <rPh sb="0" eb="2">
      <t>シドウ</t>
    </rPh>
    <rPh sb="3" eb="4">
      <t>コク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</si>
  <si>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482</t>
    </r>
    <rPh sb="0" eb="1">
      <t>コク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</si>
  <si>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</si>
  <si>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「中筋」┼右</t>
    </r>
    <rPh sb="1" eb="3">
      <t>ナカスジ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</si>
  <si>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橋渡りすぐ┼左</t>
    </r>
    <rPh sb="0" eb="1">
      <t>ハシ</t>
    </rPh>
    <rPh sb="1" eb="2">
      <t>ワタ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</si>
  <si>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</si>
  <si>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┼左→玄武洞</t>
    </r>
    <rPh sb="1" eb="2">
      <t>ヒダリ</t>
    </rPh>
    <rPh sb="3" eb="6">
      <t>ゲンブドウ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</si>
  <si>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</si>
  <si>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「城崎大橋西詰」┬右</t>
    </r>
    <rPh sb="1" eb="3">
      <t>キノサキ</t>
    </rPh>
    <rPh sb="3" eb="5">
      <t>オオハシ</t>
    </rPh>
    <rPh sb="5" eb="6">
      <t>ニシ</t>
    </rPh>
    <rPh sb="6" eb="7">
      <t>ツメ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</si>
  <si>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</t>
    </r>
    <rPh sb="0" eb="1">
      <t>ケン</t>
    </rPh>
    <phoneticPr fontId="3"/>
  </si>
  <si>
    <r>
      <t xml:space="preserve">NO.         </t>
    </r>
    <r>
      <rPr>
        <sz val="10"/>
        <color indexed="8"/>
        <rFont val="Arial Unicode MS"/>
        <family val="3"/>
        <charset val="128"/>
      </rPr>
      <t>距離</t>
    </r>
    <r>
      <rPr>
        <sz val="10"/>
        <color indexed="8"/>
        <rFont val="Arial"/>
        <family val="2"/>
      </rPr>
      <t xml:space="preserve">         </t>
    </r>
    <r>
      <rPr>
        <sz val="10"/>
        <color indexed="8"/>
        <rFont val="Arial Unicode MS"/>
        <family val="3"/>
        <charset val="128"/>
      </rPr>
      <t>オープン日付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 Unicode MS"/>
        <family val="3"/>
        <charset val="128"/>
      </rPr>
      <t>時間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Arial Unicode MS"/>
        <family val="3"/>
        <charset val="128"/>
      </rPr>
      <t>クローズ日付　時間</t>
    </r>
  </si>
  <si>
    <r>
      <rPr>
        <sz val="10"/>
        <color indexed="8"/>
        <rFont val="Arial Unicode MS"/>
        <family val="3"/>
        <charset val="128"/>
      </rPr>
      <t>スタート</t>
    </r>
    <r>
      <rPr>
        <sz val="10"/>
        <color indexed="8"/>
        <rFont val="Arial"/>
        <family val="2"/>
      </rPr>
      <t xml:space="preserve">       0km         09/22 06:00</t>
    </r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</si>
  <si>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</si>
  <si>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r>
      <t xml:space="preserve">  </t>
    </r>
    <r>
      <rPr>
        <sz val="10"/>
        <color indexed="8"/>
        <rFont val="Arial Unicode MS"/>
        <family val="3"/>
        <charset val="128"/>
      </rPr>
      <t>ゴール</t>
    </r>
    <r>
      <rPr>
        <sz val="10"/>
        <color indexed="8"/>
        <rFont val="Arial"/>
        <family val="2"/>
      </rPr>
      <t xml:space="preserve">     200km         09/22 11:53               09/22 19:30        </t>
    </r>
  </si>
  <si>
    <t>├右（斜め右登り坂）バス待合所</t>
    <rPh sb="3" eb="4">
      <t>ナナ</t>
    </rPh>
    <rPh sb="5" eb="6">
      <t>ミギ</t>
    </rPh>
    <rPh sb="6" eb="7">
      <t>ノボ</t>
    </rPh>
    <rPh sb="8" eb="9">
      <t>サカ</t>
    </rPh>
    <rPh sb="12" eb="14">
      <t>マチアイ</t>
    </rPh>
    <rPh sb="14" eb="15">
      <t>ジョ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</si>
  <si>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38</t>
    </r>
    <rPh sb="0" eb="1">
      <t>フ</t>
    </rPh>
    <phoneticPr fontId="3"/>
  </si>
  <si>
    <r>
      <rPr>
        <sz val="12"/>
        <rFont val="ＭＳ Ｐゴシック"/>
        <family val="3"/>
        <charset val="128"/>
      </rPr>
      <t>市道、府</t>
    </r>
    <r>
      <rPr>
        <sz val="12"/>
        <rFont val="Arial"/>
        <family val="2"/>
      </rPr>
      <t>114</t>
    </r>
    <r>
      <rPr>
        <sz val="12"/>
        <rFont val="ＭＳ Ｐゴシック"/>
        <family val="3"/>
        <charset val="128"/>
      </rPr>
      <t/>
    </r>
    <rPh sb="0" eb="2">
      <t>シドウ</t>
    </rPh>
    <rPh sb="3" eb="4">
      <t>フ</t>
    </rPh>
    <phoneticPr fontId="3"/>
  </si>
  <si>
    <r>
      <rPr>
        <sz val="12"/>
        <rFont val="ＭＳ Ｐゴシック"/>
        <family val="3"/>
        <charset val="128"/>
      </rPr>
      <t>市道、府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、府</t>
    </r>
    <r>
      <rPr>
        <sz val="12"/>
        <rFont val="Arial"/>
        <family val="2"/>
      </rPr>
      <t>38</t>
    </r>
    <rPh sb="3" eb="4">
      <t>フ</t>
    </rPh>
    <rPh sb="7" eb="8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</si>
  <si>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361</t>
    </r>
    <rPh sb="0" eb="1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</si>
  <si>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366</t>
    </r>
    <rPh sb="0" eb="1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</si>
  <si>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78</t>
    </r>
    <rPh sb="0" eb="1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</si>
  <si>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19</t>
    </r>
    <rPh sb="0" eb="1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</si>
  <si>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368</t>
    </r>
    <rPh sb="0" eb="1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</si>
  <si>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12</t>
    </r>
    <rPh sb="0" eb="1">
      <t>フ</t>
    </rPh>
    <phoneticPr fontId="3"/>
  </si>
  <si>
    <r>
      <rPr>
        <sz val="12"/>
        <rFont val="ＭＳ Ｐゴシック"/>
        <family val="3"/>
        <charset val="128"/>
      </rPr>
      <t>市道、府</t>
    </r>
    <r>
      <rPr>
        <sz val="12"/>
        <rFont val="Arial"/>
        <family val="2"/>
      </rPr>
      <t>59</t>
    </r>
    <rPh sb="0" eb="2">
      <t>シドウ</t>
    </rPh>
    <rPh sb="3" eb="4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</si>
  <si>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59</t>
    </r>
    <rPh sb="0" eb="1">
      <t>フ</t>
    </rPh>
    <phoneticPr fontId="3"/>
  </si>
  <si>
    <r>
      <rPr>
        <sz val="12"/>
        <rFont val="ＭＳ Ｐゴシック"/>
        <family val="3"/>
        <charset val="128"/>
      </rPr>
      <t>市道、府</t>
    </r>
    <r>
      <rPr>
        <sz val="12"/>
        <rFont val="Arial"/>
        <family val="2"/>
      </rPr>
      <t>59</t>
    </r>
    <r>
      <rPr>
        <sz val="12"/>
        <rFont val="ＭＳ Ｐゴシック"/>
        <family val="3"/>
        <charset val="128"/>
      </rPr>
      <t>、</t>
    </r>
    <rPh sb="3" eb="4">
      <t>フ</t>
    </rPh>
    <phoneticPr fontId="3"/>
  </si>
  <si>
    <t>府450</t>
    <rPh sb="0" eb="1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</si>
  <si>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450</t>
    </r>
    <r>
      <rPr>
        <sz val="12"/>
        <rFont val="ＭＳ Ｐゴシック"/>
        <family val="3"/>
        <charset val="128"/>
      </rPr>
      <t>、市道、　　　　　府</t>
    </r>
    <r>
      <rPr>
        <sz val="12"/>
        <rFont val="Arial"/>
        <family val="2"/>
      </rPr>
      <t>709</t>
    </r>
    <r>
      <rPr>
        <sz val="12"/>
        <rFont val="ＭＳ Ｐゴシック"/>
        <family val="3"/>
        <charset val="128"/>
      </rPr>
      <t>、市道</t>
    </r>
    <rPh sb="0" eb="1">
      <t>フ</t>
    </rPh>
    <rPh sb="5" eb="7">
      <t>シドウ</t>
    </rPh>
    <rPh sb="13" eb="14">
      <t>フ</t>
    </rPh>
    <rPh sb="18" eb="20">
      <t>シドウ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</si>
  <si>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8</t>
    </r>
    <r>
      <rPr>
        <sz val="12"/>
        <rFont val="ＭＳ Ｐゴシック"/>
        <family val="3"/>
        <charset val="128"/>
      </rPr>
      <t>、市道</t>
    </r>
    <rPh sb="0" eb="1">
      <t>フ</t>
    </rPh>
    <rPh sb="3" eb="5">
      <t>シドウ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</si>
  <si>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8</t>
    </r>
    <rPh sb="0" eb="1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</si>
  <si>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55</t>
    </r>
    <r>
      <rPr>
        <sz val="12"/>
        <rFont val="ＭＳ Ｐゴシック"/>
        <family val="3"/>
        <charset val="128"/>
      </rPr>
      <t>、府</t>
    </r>
    <r>
      <rPr>
        <sz val="12"/>
        <rFont val="Arial"/>
        <family val="2"/>
      </rPr>
      <t>24</t>
    </r>
    <r>
      <rPr>
        <sz val="12"/>
        <rFont val="ＭＳ Ｐゴシック"/>
        <family val="3"/>
        <charset val="128"/>
      </rPr>
      <t>、　　　　　府</t>
    </r>
    <r>
      <rPr>
        <sz val="12"/>
        <rFont val="Arial"/>
        <family val="2"/>
      </rPr>
      <t>523</t>
    </r>
    <r>
      <rPr>
        <sz val="12"/>
        <rFont val="ＭＳ Ｐゴシック"/>
        <family val="3"/>
        <charset val="128"/>
      </rPr>
      <t>、市道</t>
    </r>
    <rPh sb="0" eb="1">
      <t>フ</t>
    </rPh>
    <rPh sb="4" eb="5">
      <t>フ</t>
    </rPh>
    <rPh sb="13" eb="14">
      <t>フ</t>
    </rPh>
    <rPh sb="18" eb="20">
      <t>シドウ</t>
    </rPh>
    <phoneticPr fontId="3"/>
  </si>
  <si>
    <t>┼左（角にGS）</t>
    <rPh sb="3" eb="4">
      <t>カド</t>
    </rPh>
    <phoneticPr fontId="3"/>
  </si>
  <si>
    <t>▲穴裏峠（トンネル）兵庫県</t>
    <rPh sb="1" eb="2">
      <t>アナ</t>
    </rPh>
    <rPh sb="2" eb="3">
      <t>ウラ</t>
    </rPh>
    <rPh sb="3" eb="4">
      <t>トウゲ</t>
    </rPh>
    <rPh sb="10" eb="13">
      <t>ヒョウゴケン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</si>
  <si>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109</t>
    </r>
    <rPh sb="0" eb="1">
      <t>フ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</si>
  <si>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104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</t>
    </r>
    <rPh sb="0" eb="1">
      <t>ケン</t>
    </rPh>
    <rPh sb="5" eb="6">
      <t>ケン</t>
    </rPh>
    <phoneticPr fontId="3"/>
  </si>
  <si>
    <t>駐車場で認定受付</t>
    <rPh sb="0" eb="3">
      <t>チュウシャジョウ</t>
    </rPh>
    <rPh sb="4" eb="6">
      <t>ニンテイ</t>
    </rPh>
    <rPh sb="6" eb="8">
      <t>ウケツケ</t>
    </rPh>
    <phoneticPr fontId="3"/>
  </si>
  <si>
    <t>「坂本」├右</t>
    <rPh sb="1" eb="3">
      <t>サカモト</t>
    </rPh>
    <phoneticPr fontId="3"/>
  </si>
  <si>
    <r>
      <t>Ver1_1 (2015/9/17</t>
    </r>
    <r>
      <rPr>
        <sz val="12"/>
        <rFont val="ＭＳ Ｐゴシック"/>
        <family val="3"/>
        <charset val="128"/>
      </rPr>
      <t>）</t>
    </r>
    <phoneticPr fontId="3"/>
  </si>
  <si>
    <r>
      <rPr>
        <sz val="12"/>
        <color rgb="FFFF0000"/>
        <rFont val="ＭＳ Ｐゴシック"/>
        <family val="3"/>
        <charset val="128"/>
      </rPr>
      <t>┼</t>
    </r>
    <r>
      <rPr>
        <sz val="12"/>
        <rFont val="ＭＳ Ｐゴシック"/>
        <family val="3"/>
        <charset val="128"/>
      </rPr>
      <t>右</t>
    </r>
    <phoneticPr fontId="3"/>
  </si>
  <si>
    <r>
      <rPr>
        <sz val="12"/>
        <color rgb="FFFF0000"/>
        <rFont val="ＭＳ Ｐゴシック"/>
        <family val="3"/>
        <charset val="128"/>
      </rPr>
      <t>┼</t>
    </r>
    <r>
      <rPr>
        <sz val="12"/>
        <rFont val="ＭＳ Ｐゴシック"/>
        <family val="3"/>
        <charset val="128"/>
      </rPr>
      <t>左（弓削郵便局）</t>
    </r>
    <rPh sb="3" eb="4">
      <t>ユミ</t>
    </rPh>
    <rPh sb="4" eb="5">
      <t>ケズ</t>
    </rPh>
    <rPh sb="5" eb="8">
      <t>ユウビンキョク</t>
    </rPh>
    <phoneticPr fontId="3"/>
  </si>
  <si>
    <r>
      <rPr>
        <sz val="12"/>
        <rFont val="ＭＳ Ｐゴシック"/>
        <family val="3"/>
        <charset val="128"/>
      </rPr>
      <t>┬</t>
    </r>
    <r>
      <rPr>
        <sz val="12"/>
        <color rgb="FFFF0000"/>
        <rFont val="ＭＳ Ｐゴシック"/>
        <family val="3"/>
        <charset val="128"/>
      </rPr>
      <t>右</t>
    </r>
    <rPh sb="1" eb="2">
      <t>ミギ</t>
    </rPh>
    <phoneticPr fontId="3"/>
  </si>
  <si>
    <r>
      <rPr>
        <sz val="12"/>
        <color rgb="FFFF0000"/>
        <rFont val="ＭＳ Ｐゴシック"/>
        <family val="3"/>
        <charset val="128"/>
      </rPr>
      <t>├</t>
    </r>
    <r>
      <rPr>
        <sz val="12"/>
        <rFont val="ＭＳ Ｐゴシック"/>
        <family val="3"/>
        <charset val="128"/>
      </rPr>
      <t>右（橋渡る）</t>
    </r>
    <rPh sb="3" eb="4">
      <t>ハシ</t>
    </rPh>
    <rPh sb="4" eb="5">
      <t>ワタ</t>
    </rPh>
    <phoneticPr fontId="3"/>
  </si>
</sst>
</file>

<file path=xl/styles.xml><?xml version="1.0" encoding="utf-8"?>
<styleSheet xmlns="http://schemas.openxmlformats.org/spreadsheetml/2006/main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18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sz val="10"/>
      <color indexed="8"/>
      <name val="Arial Unicode MS"/>
      <family val="3"/>
      <charset val="128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7" fontId="9" fillId="4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right" vertical="center"/>
    </xf>
    <xf numFmtId="178" fontId="9" fillId="4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4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3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2" applyNumberFormat="1" applyFont="1" applyAlignment="1">
      <alignment horizontal="center" vertical="center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176" fontId="5" fillId="4" borderId="1" xfId="2" applyNumberFormat="1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176" fontId="5" fillId="4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8" fontId="5" fillId="4" borderId="1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76" fontId="5" fillId="0" borderId="1" xfId="2" applyNumberFormat="1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6" fontId="16" fillId="0" borderId="1" xfId="2" applyNumberFormat="1" applyFont="1" applyFill="1" applyBorder="1" applyAlignment="1">
      <alignment horizontal="center" vertical="center"/>
    </xf>
    <xf numFmtId="0" fontId="10" fillId="0" borderId="0" xfId="3" applyAlignment="1">
      <alignment vertical="center"/>
    </xf>
    <xf numFmtId="176" fontId="16" fillId="0" borderId="1" xfId="2" applyNumberFormat="1" applyFont="1" applyBorder="1" applyAlignment="1">
      <alignment horizontal="center" vertical="center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QfVh-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84"/>
  <sheetViews>
    <sheetView tabSelected="1" topLeftCell="B1" workbookViewId="0">
      <selection activeCell="F54" sqref="F54"/>
    </sheetView>
  </sheetViews>
  <sheetFormatPr defaultColWidth="8.875" defaultRowHeight="22.5" customHeight="1"/>
  <cols>
    <col min="1" max="1" width="0" style="2" hidden="1" customWidth="1"/>
    <col min="2" max="2" width="2" style="2" customWidth="1"/>
    <col min="3" max="3" width="4.75" style="2" customWidth="1"/>
    <col min="4" max="4" width="8" style="2" customWidth="1"/>
    <col min="5" max="5" width="11.75" style="2" customWidth="1"/>
    <col min="6" max="6" width="45.125" style="53" customWidth="1"/>
    <col min="7" max="7" width="4.375" style="2" customWidth="1"/>
    <col min="8" max="8" width="20.625" style="2" customWidth="1"/>
    <col min="9" max="9" width="8.625" style="26" customWidth="1"/>
    <col min="10" max="10" width="1.625" style="2" customWidth="1"/>
    <col min="11" max="11" width="6.625" style="2" customWidth="1"/>
    <col min="12" max="12" width="8.625" style="2" customWidth="1"/>
    <col min="13" max="13" width="9.875" style="2" bestFit="1" customWidth="1"/>
    <col min="14" max="16384" width="8.875" style="2"/>
  </cols>
  <sheetData>
    <row r="2" spans="3:13" ht="22.5" customHeight="1">
      <c r="D2" s="3"/>
      <c r="E2" s="1" t="s">
        <v>24</v>
      </c>
      <c r="F2" s="3"/>
      <c r="G2" s="3"/>
      <c r="H2" s="38" t="s">
        <v>104</v>
      </c>
      <c r="L2" s="2" t="s">
        <v>11</v>
      </c>
    </row>
    <row r="3" spans="3:13" ht="22.5" customHeight="1">
      <c r="C3" s="4" t="s">
        <v>0</v>
      </c>
      <c r="D3" s="5" t="s">
        <v>1</v>
      </c>
      <c r="E3" s="6" t="s">
        <v>2</v>
      </c>
      <c r="F3" s="39" t="s">
        <v>12</v>
      </c>
      <c r="G3" s="40" t="s">
        <v>13</v>
      </c>
      <c r="H3" s="5" t="s">
        <v>14</v>
      </c>
      <c r="I3" s="27"/>
      <c r="L3" s="66" t="s">
        <v>34</v>
      </c>
    </row>
    <row r="4" spans="3:13" ht="51.75" customHeight="1">
      <c r="C4" s="18">
        <v>1</v>
      </c>
      <c r="D4" s="19">
        <f t="shared" ref="D4:D12" si="0">K4</f>
        <v>0</v>
      </c>
      <c r="E4" s="16">
        <v>0</v>
      </c>
      <c r="F4" s="55" t="s">
        <v>25</v>
      </c>
      <c r="G4" s="41" t="s">
        <v>15</v>
      </c>
      <c r="H4" s="59" t="s">
        <v>81</v>
      </c>
      <c r="I4" s="28"/>
      <c r="J4" s="20"/>
      <c r="K4" s="2">
        <v>0</v>
      </c>
    </row>
    <row r="5" spans="3:13" ht="22.5" customHeight="1">
      <c r="C5" s="7">
        <f>C4+1</f>
        <v>2</v>
      </c>
      <c r="D5" s="9">
        <f t="shared" si="0"/>
        <v>1.8</v>
      </c>
      <c r="E5" s="10">
        <f t="shared" ref="E5:E13" si="1">L5</f>
        <v>1.8</v>
      </c>
      <c r="F5" s="42" t="s">
        <v>35</v>
      </c>
      <c r="G5" s="42" t="s">
        <v>16</v>
      </c>
      <c r="H5" s="42" t="s">
        <v>82</v>
      </c>
      <c r="I5" s="29"/>
      <c r="K5" s="2">
        <v>1.8</v>
      </c>
      <c r="L5" s="2">
        <f>L4+K5</f>
        <v>1.8</v>
      </c>
      <c r="M5" s="35"/>
    </row>
    <row r="6" spans="3:13" ht="22.5" customHeight="1">
      <c r="C6" s="7">
        <f t="shared" ref="C6:C60" si="2">C5+1</f>
        <v>3</v>
      </c>
      <c r="D6" s="9">
        <f t="shared" si="0"/>
        <v>8.8999999999999996E-2</v>
      </c>
      <c r="E6" s="10">
        <f t="shared" si="1"/>
        <v>1.889</v>
      </c>
      <c r="F6" s="42" t="s">
        <v>36</v>
      </c>
      <c r="G6" s="42" t="s">
        <v>16</v>
      </c>
      <c r="H6" s="42" t="s">
        <v>17</v>
      </c>
      <c r="I6" s="30"/>
      <c r="K6" s="2">
        <v>8.8999999999999996E-2</v>
      </c>
      <c r="L6" s="2">
        <f t="shared" ref="L6:L61" si="3">L5+K6</f>
        <v>1.889</v>
      </c>
    </row>
    <row r="7" spans="3:13" ht="22.5" customHeight="1">
      <c r="C7" s="7">
        <f t="shared" si="2"/>
        <v>4</v>
      </c>
      <c r="D7" s="9">
        <f t="shared" si="0"/>
        <v>0.7</v>
      </c>
      <c r="E7" s="10">
        <f t="shared" si="1"/>
        <v>2.589</v>
      </c>
      <c r="F7" s="42" t="s">
        <v>22</v>
      </c>
      <c r="G7" s="42" t="s">
        <v>16</v>
      </c>
      <c r="H7" s="42" t="s">
        <v>83</v>
      </c>
      <c r="I7" s="30"/>
      <c r="K7" s="2">
        <v>0.7</v>
      </c>
      <c r="L7" s="2">
        <f t="shared" si="3"/>
        <v>2.589</v>
      </c>
    </row>
    <row r="8" spans="3:13" ht="22.5" customHeight="1">
      <c r="C8" s="7">
        <f t="shared" si="2"/>
        <v>5</v>
      </c>
      <c r="D8" s="9">
        <f t="shared" si="0"/>
        <v>5.6</v>
      </c>
      <c r="E8" s="10">
        <f t="shared" si="1"/>
        <v>8.1890000000000001</v>
      </c>
      <c r="F8" s="46" t="s">
        <v>26</v>
      </c>
      <c r="G8" s="42"/>
      <c r="H8" s="42" t="s">
        <v>84</v>
      </c>
      <c r="I8" s="30"/>
      <c r="K8" s="2">
        <v>5.6</v>
      </c>
      <c r="L8" s="2">
        <f t="shared" si="3"/>
        <v>8.1890000000000001</v>
      </c>
    </row>
    <row r="9" spans="3:13" ht="22.5" customHeight="1">
      <c r="C9" s="7">
        <f t="shared" si="2"/>
        <v>6</v>
      </c>
      <c r="D9" s="9">
        <f t="shared" si="0"/>
        <v>6.1</v>
      </c>
      <c r="E9" s="10">
        <f t="shared" si="1"/>
        <v>14.289</v>
      </c>
      <c r="F9" s="42" t="s">
        <v>37</v>
      </c>
      <c r="G9" s="42"/>
      <c r="H9" s="42" t="s">
        <v>84</v>
      </c>
      <c r="I9" s="30">
        <v>690</v>
      </c>
      <c r="K9" s="2">
        <v>6.1</v>
      </c>
      <c r="L9" s="2">
        <f t="shared" si="3"/>
        <v>14.289</v>
      </c>
    </row>
    <row r="10" spans="3:13" ht="22.5" customHeight="1">
      <c r="C10" s="7">
        <f t="shared" si="2"/>
        <v>7</v>
      </c>
      <c r="D10" s="9">
        <f t="shared" si="0"/>
        <v>9.6</v>
      </c>
      <c r="E10" s="10">
        <f t="shared" si="1"/>
        <v>23.888999999999999</v>
      </c>
      <c r="F10" s="42" t="s">
        <v>19</v>
      </c>
      <c r="G10" s="42"/>
      <c r="H10" s="42" t="s">
        <v>38</v>
      </c>
      <c r="I10" s="29"/>
      <c r="K10" s="2">
        <v>9.6</v>
      </c>
      <c r="L10" s="2">
        <f t="shared" si="3"/>
        <v>23.888999999999999</v>
      </c>
    </row>
    <row r="11" spans="3:13" ht="22.5" customHeight="1">
      <c r="C11" s="7">
        <f t="shared" si="2"/>
        <v>8</v>
      </c>
      <c r="D11" s="9">
        <f t="shared" si="0"/>
        <v>8.5</v>
      </c>
      <c r="E11" s="10">
        <f t="shared" si="1"/>
        <v>32.388999999999996</v>
      </c>
      <c r="F11" s="42" t="s">
        <v>19</v>
      </c>
      <c r="G11" s="42"/>
      <c r="H11" s="42" t="s">
        <v>38</v>
      </c>
      <c r="I11" s="29"/>
      <c r="K11" s="2">
        <v>8.5</v>
      </c>
      <c r="L11" s="2">
        <f t="shared" si="3"/>
        <v>32.388999999999996</v>
      </c>
    </row>
    <row r="12" spans="3:13" ht="22.5" customHeight="1">
      <c r="C12" s="7">
        <f t="shared" si="2"/>
        <v>9</v>
      </c>
      <c r="D12" s="9">
        <f t="shared" si="0"/>
        <v>3.5</v>
      </c>
      <c r="E12" s="10">
        <f t="shared" si="1"/>
        <v>35.888999999999996</v>
      </c>
      <c r="F12" s="67" t="s">
        <v>105</v>
      </c>
      <c r="G12" s="42" t="s">
        <v>16</v>
      </c>
      <c r="H12" s="42" t="s">
        <v>85</v>
      </c>
      <c r="I12" s="29"/>
      <c r="K12" s="2">
        <v>3.5</v>
      </c>
      <c r="L12" s="2">
        <f t="shared" si="3"/>
        <v>35.888999999999996</v>
      </c>
    </row>
    <row r="13" spans="3:13" ht="27" customHeight="1">
      <c r="C13" s="13">
        <f>C12+1</f>
        <v>10</v>
      </c>
      <c r="D13" s="11">
        <f>K13</f>
        <v>2.8</v>
      </c>
      <c r="E13" s="12">
        <f t="shared" si="1"/>
        <v>38.688999999999993</v>
      </c>
      <c r="F13" s="42" t="s">
        <v>20</v>
      </c>
      <c r="G13" s="42" t="s">
        <v>16</v>
      </c>
      <c r="H13" s="60" t="s">
        <v>40</v>
      </c>
      <c r="I13" s="54"/>
      <c r="K13" s="2">
        <v>2.8</v>
      </c>
      <c r="L13" s="2">
        <f t="shared" si="3"/>
        <v>38.688999999999993</v>
      </c>
      <c r="M13" s="21"/>
    </row>
    <row r="14" spans="3:13" ht="22.5" customHeight="1">
      <c r="C14" s="13">
        <f t="shared" si="2"/>
        <v>11</v>
      </c>
      <c r="D14" s="11">
        <f t="shared" ref="D14:E14" si="4">K14</f>
        <v>0.73</v>
      </c>
      <c r="E14" s="12">
        <f t="shared" si="4"/>
        <v>39.41899999999999</v>
      </c>
      <c r="F14" s="57" t="s">
        <v>106</v>
      </c>
      <c r="G14" s="42" t="s">
        <v>16</v>
      </c>
      <c r="H14" s="60" t="s">
        <v>86</v>
      </c>
      <c r="I14" s="29"/>
      <c r="K14" s="2">
        <v>0.73</v>
      </c>
      <c r="L14" s="2">
        <f t="shared" si="3"/>
        <v>39.41899999999999</v>
      </c>
      <c r="M14" s="35"/>
    </row>
    <row r="15" spans="3:13" ht="22.5" customHeight="1">
      <c r="C15" s="7">
        <f t="shared" si="2"/>
        <v>12</v>
      </c>
      <c r="D15" s="9">
        <f t="shared" ref="D15:E20" si="5">K15</f>
        <v>7.7</v>
      </c>
      <c r="E15" s="10">
        <f t="shared" si="5"/>
        <v>47.118999999999993</v>
      </c>
      <c r="F15" s="46" t="s">
        <v>39</v>
      </c>
      <c r="G15" s="42"/>
      <c r="H15" s="47" t="s">
        <v>87</v>
      </c>
      <c r="I15" s="29"/>
      <c r="K15" s="2">
        <v>7.7</v>
      </c>
      <c r="L15" s="2">
        <f t="shared" si="3"/>
        <v>47.118999999999993</v>
      </c>
    </row>
    <row r="16" spans="3:13" ht="22.5" customHeight="1">
      <c r="C16" s="7">
        <f t="shared" si="2"/>
        <v>13</v>
      </c>
      <c r="D16" s="9">
        <f t="shared" si="5"/>
        <v>6</v>
      </c>
      <c r="E16" s="10">
        <f t="shared" si="5"/>
        <v>53.118999999999993</v>
      </c>
      <c r="F16" s="46" t="s">
        <v>41</v>
      </c>
      <c r="G16" s="42"/>
      <c r="H16" s="42" t="s">
        <v>88</v>
      </c>
      <c r="I16" s="29"/>
      <c r="K16" s="2">
        <v>6</v>
      </c>
      <c r="L16" s="2">
        <f t="shared" si="3"/>
        <v>53.118999999999993</v>
      </c>
    </row>
    <row r="17" spans="3:14" ht="22.5" customHeight="1">
      <c r="C17" s="7">
        <f t="shared" si="2"/>
        <v>14</v>
      </c>
      <c r="D17" s="9">
        <f t="shared" si="5"/>
        <v>3.3</v>
      </c>
      <c r="E17" s="10">
        <f t="shared" si="5"/>
        <v>56.41899999999999</v>
      </c>
      <c r="F17" s="42" t="s">
        <v>19</v>
      </c>
      <c r="G17" s="42" t="s">
        <v>16</v>
      </c>
      <c r="H17" s="42" t="s">
        <v>89</v>
      </c>
      <c r="I17" s="29"/>
      <c r="K17" s="2">
        <v>3.3</v>
      </c>
      <c r="L17" s="2">
        <f t="shared" si="3"/>
        <v>56.41899999999999</v>
      </c>
    </row>
    <row r="18" spans="3:14" ht="22.5" customHeight="1">
      <c r="C18" s="7">
        <f t="shared" si="2"/>
        <v>15</v>
      </c>
      <c r="D18" s="9">
        <f t="shared" si="5"/>
        <v>16</v>
      </c>
      <c r="E18" s="10">
        <f t="shared" si="5"/>
        <v>72.418999999999983</v>
      </c>
      <c r="F18" s="42" t="s">
        <v>42</v>
      </c>
      <c r="G18" s="42"/>
      <c r="H18" s="42" t="s">
        <v>90</v>
      </c>
      <c r="I18" s="29"/>
      <c r="K18" s="2">
        <v>16</v>
      </c>
      <c r="L18" s="2">
        <f t="shared" si="3"/>
        <v>72.418999999999983</v>
      </c>
    </row>
    <row r="19" spans="3:14" ht="22.5" customHeight="1">
      <c r="C19" s="7">
        <f t="shared" si="2"/>
        <v>16</v>
      </c>
      <c r="D19" s="9">
        <f t="shared" si="5"/>
        <v>4.3</v>
      </c>
      <c r="E19" s="10">
        <f t="shared" si="5"/>
        <v>76.71899999999998</v>
      </c>
      <c r="F19" s="46" t="s">
        <v>43</v>
      </c>
      <c r="G19" s="42"/>
      <c r="H19" s="42" t="s">
        <v>18</v>
      </c>
      <c r="I19" s="29"/>
      <c r="K19" s="2">
        <v>4.3</v>
      </c>
      <c r="L19" s="2">
        <f t="shared" si="3"/>
        <v>76.71899999999998</v>
      </c>
    </row>
    <row r="20" spans="3:14" ht="58.5" customHeight="1">
      <c r="C20" s="14">
        <f>C19+1</f>
        <v>17</v>
      </c>
      <c r="D20" s="15">
        <f>K20</f>
        <v>0.2</v>
      </c>
      <c r="E20" s="17">
        <f t="shared" si="5"/>
        <v>76.918999999999983</v>
      </c>
      <c r="F20" s="43" t="s">
        <v>33</v>
      </c>
      <c r="G20" s="50"/>
      <c r="H20" s="43" t="s">
        <v>18</v>
      </c>
      <c r="I20" s="28"/>
      <c r="K20" s="2">
        <v>0.2</v>
      </c>
      <c r="L20" s="2">
        <f t="shared" si="3"/>
        <v>76.918999999999983</v>
      </c>
      <c r="M20" s="23">
        <f>E20-E4</f>
        <v>76.918999999999983</v>
      </c>
      <c r="N20" s="2" t="str">
        <f>K72</f>
        <v xml:space="preserve">       1      77km         09/22 08:16               09/22 11:08        </v>
      </c>
    </row>
    <row r="21" spans="3:14" ht="22.5" customHeight="1">
      <c r="C21" s="7">
        <f t="shared" si="2"/>
        <v>18</v>
      </c>
      <c r="D21" s="9">
        <f t="shared" ref="D21" si="6">K21</f>
        <v>0.2</v>
      </c>
      <c r="E21" s="10">
        <f t="shared" ref="E21" si="7">L21</f>
        <v>77.118999999999986</v>
      </c>
      <c r="F21" s="42" t="s">
        <v>19</v>
      </c>
      <c r="G21" s="42"/>
      <c r="H21" s="42" t="s">
        <v>91</v>
      </c>
      <c r="I21" s="29"/>
      <c r="K21" s="2">
        <v>0.2</v>
      </c>
      <c r="L21" s="2">
        <f t="shared" si="3"/>
        <v>77.118999999999986</v>
      </c>
    </row>
    <row r="22" spans="3:14" ht="22.5" customHeight="1">
      <c r="C22" s="7">
        <f t="shared" si="2"/>
        <v>19</v>
      </c>
      <c r="D22" s="9">
        <f t="shared" ref="D22:D56" si="8">K22</f>
        <v>3.4</v>
      </c>
      <c r="E22" s="10">
        <f t="shared" ref="E22:E30" si="9">L22</f>
        <v>80.518999999999991</v>
      </c>
      <c r="F22" s="57" t="s">
        <v>80</v>
      </c>
      <c r="G22" s="42"/>
      <c r="H22" s="42" t="s">
        <v>44</v>
      </c>
      <c r="I22" s="29"/>
      <c r="K22" s="2">
        <v>3.4</v>
      </c>
      <c r="L22" s="2">
        <f t="shared" si="3"/>
        <v>80.518999999999991</v>
      </c>
    </row>
    <row r="23" spans="3:14" ht="22.5" customHeight="1">
      <c r="C23" s="7">
        <f t="shared" si="2"/>
        <v>20</v>
      </c>
      <c r="D23" s="9">
        <f t="shared" si="8"/>
        <v>0.1</v>
      </c>
      <c r="E23" s="10">
        <f t="shared" si="9"/>
        <v>80.618999999999986</v>
      </c>
      <c r="F23" s="42" t="s">
        <v>45</v>
      </c>
      <c r="G23" s="42"/>
      <c r="H23" s="42" t="s">
        <v>92</v>
      </c>
      <c r="I23" s="29"/>
      <c r="K23" s="2">
        <v>0.1</v>
      </c>
      <c r="L23" s="2">
        <f t="shared" si="3"/>
        <v>80.618999999999986</v>
      </c>
    </row>
    <row r="24" spans="3:14" ht="22.5" customHeight="1">
      <c r="C24" s="7">
        <f t="shared" si="2"/>
        <v>21</v>
      </c>
      <c r="D24" s="9">
        <f t="shared" si="8"/>
        <v>1.1000000000000001</v>
      </c>
      <c r="E24" s="10">
        <f t="shared" si="9"/>
        <v>81.71899999999998</v>
      </c>
      <c r="F24" s="42" t="s">
        <v>107</v>
      </c>
      <c r="G24" s="42"/>
      <c r="H24" s="42" t="s">
        <v>91</v>
      </c>
      <c r="I24" s="29"/>
      <c r="K24" s="2">
        <v>1.1000000000000001</v>
      </c>
      <c r="L24" s="2">
        <f t="shared" si="3"/>
        <v>81.71899999999998</v>
      </c>
    </row>
    <row r="25" spans="3:14" ht="22.5" customHeight="1">
      <c r="C25" s="7">
        <f t="shared" si="2"/>
        <v>22</v>
      </c>
      <c r="D25" s="9">
        <f t="shared" si="8"/>
        <v>0.7</v>
      </c>
      <c r="E25" s="10">
        <f t="shared" si="9"/>
        <v>82.418999999999983</v>
      </c>
      <c r="F25" s="46" t="s">
        <v>27</v>
      </c>
      <c r="G25" s="42"/>
      <c r="H25" s="56" t="s">
        <v>93</v>
      </c>
      <c r="I25" s="29"/>
      <c r="K25" s="2">
        <v>0.7</v>
      </c>
      <c r="L25" s="2">
        <f t="shared" si="3"/>
        <v>82.418999999999983</v>
      </c>
    </row>
    <row r="26" spans="3:14" ht="40.5" customHeight="1">
      <c r="C26" s="7">
        <f t="shared" si="2"/>
        <v>23</v>
      </c>
      <c r="D26" s="9">
        <f t="shared" si="8"/>
        <v>0.3</v>
      </c>
      <c r="E26" s="10">
        <f t="shared" si="9"/>
        <v>82.71899999999998</v>
      </c>
      <c r="F26" s="42" t="s">
        <v>20</v>
      </c>
      <c r="G26" s="42"/>
      <c r="H26" s="61" t="s">
        <v>94</v>
      </c>
      <c r="I26" s="29"/>
      <c r="K26" s="2">
        <v>0.3</v>
      </c>
      <c r="L26" s="2">
        <f t="shared" si="3"/>
        <v>82.71899999999998</v>
      </c>
    </row>
    <row r="27" spans="3:14" ht="22.5" customHeight="1">
      <c r="C27" s="7">
        <f t="shared" si="2"/>
        <v>24</v>
      </c>
      <c r="D27" s="9">
        <f t="shared" si="8"/>
        <v>12.5</v>
      </c>
      <c r="E27" s="10">
        <f t="shared" si="9"/>
        <v>95.21899999999998</v>
      </c>
      <c r="F27" s="42" t="s">
        <v>46</v>
      </c>
      <c r="G27" s="42"/>
      <c r="H27" s="42" t="s">
        <v>95</v>
      </c>
      <c r="I27" s="29"/>
      <c r="K27" s="2">
        <v>12.5</v>
      </c>
      <c r="L27" s="2">
        <f t="shared" si="3"/>
        <v>95.21899999999998</v>
      </c>
    </row>
    <row r="28" spans="3:14" ht="22.5" customHeight="1">
      <c r="C28" s="7">
        <f t="shared" si="2"/>
        <v>25</v>
      </c>
      <c r="D28" s="9">
        <f t="shared" si="8"/>
        <v>6.9</v>
      </c>
      <c r="E28" s="10">
        <f t="shared" si="9"/>
        <v>102.11899999999999</v>
      </c>
      <c r="F28" s="42" t="s">
        <v>20</v>
      </c>
      <c r="G28" s="42"/>
      <c r="H28" s="42" t="s">
        <v>96</v>
      </c>
      <c r="I28" s="29"/>
      <c r="K28" s="2">
        <v>6.9</v>
      </c>
      <c r="L28" s="2">
        <f t="shared" si="3"/>
        <v>102.11899999999999</v>
      </c>
    </row>
    <row r="29" spans="3:14" ht="22.5" customHeight="1">
      <c r="C29" s="7">
        <f t="shared" si="2"/>
        <v>26</v>
      </c>
      <c r="D29" s="9">
        <f t="shared" si="8"/>
        <v>3.2</v>
      </c>
      <c r="E29" s="10">
        <f t="shared" si="9"/>
        <v>105.31899999999999</v>
      </c>
      <c r="F29" s="42" t="s">
        <v>47</v>
      </c>
      <c r="G29" s="42" t="s">
        <v>16</v>
      </c>
      <c r="H29" s="42" t="s">
        <v>96</v>
      </c>
      <c r="I29" s="29"/>
      <c r="K29" s="2">
        <v>3.2</v>
      </c>
      <c r="L29" s="2">
        <f t="shared" si="3"/>
        <v>105.31899999999999</v>
      </c>
    </row>
    <row r="30" spans="3:14" ht="36.75" customHeight="1">
      <c r="C30" s="7">
        <f t="shared" si="2"/>
        <v>27</v>
      </c>
      <c r="D30" s="9">
        <f t="shared" si="8"/>
        <v>0.5</v>
      </c>
      <c r="E30" s="10">
        <f t="shared" si="9"/>
        <v>105.81899999999999</v>
      </c>
      <c r="F30" s="42" t="s">
        <v>48</v>
      </c>
      <c r="G30" s="42" t="s">
        <v>16</v>
      </c>
      <c r="H30" s="61" t="s">
        <v>97</v>
      </c>
      <c r="I30" s="29"/>
      <c r="K30" s="2">
        <v>0.5</v>
      </c>
      <c r="L30" s="2">
        <f t="shared" si="3"/>
        <v>105.81899999999999</v>
      </c>
    </row>
    <row r="31" spans="3:14" ht="24.75" customHeight="1">
      <c r="C31" s="7">
        <f t="shared" si="2"/>
        <v>28</v>
      </c>
      <c r="D31" s="9">
        <f t="shared" si="8"/>
        <v>3.4</v>
      </c>
      <c r="E31" s="10">
        <f t="shared" ref="E31:E41" si="10">L31</f>
        <v>109.21899999999999</v>
      </c>
      <c r="F31" s="56" t="s">
        <v>98</v>
      </c>
      <c r="G31" s="42"/>
      <c r="H31" s="47" t="s">
        <v>18</v>
      </c>
      <c r="I31" s="30"/>
      <c r="K31" s="2">
        <v>3.4</v>
      </c>
      <c r="L31" s="2">
        <f t="shared" si="3"/>
        <v>109.21899999999999</v>
      </c>
    </row>
    <row r="32" spans="3:14" ht="26.25" customHeight="1">
      <c r="C32" s="13">
        <f>C31+1</f>
        <v>29</v>
      </c>
      <c r="D32" s="9">
        <f t="shared" si="8"/>
        <v>0.86</v>
      </c>
      <c r="E32" s="12">
        <f t="shared" si="10"/>
        <v>110.07899999999999</v>
      </c>
      <c r="F32" s="42" t="s">
        <v>49</v>
      </c>
      <c r="G32" s="49"/>
      <c r="H32" s="47" t="s">
        <v>50</v>
      </c>
      <c r="I32" s="29"/>
      <c r="J32" s="22"/>
      <c r="K32" s="22">
        <v>0.86</v>
      </c>
      <c r="L32" s="2">
        <f>L31+K32</f>
        <v>110.07899999999999</v>
      </c>
      <c r="M32" s="21"/>
    </row>
    <row r="33" spans="3:28" ht="22.5" customHeight="1">
      <c r="C33" s="7">
        <f t="shared" si="2"/>
        <v>30</v>
      </c>
      <c r="D33" s="9">
        <f t="shared" si="8"/>
        <v>3.7</v>
      </c>
      <c r="E33" s="10">
        <f t="shared" si="10"/>
        <v>113.779</v>
      </c>
      <c r="F33" s="46" t="s">
        <v>51</v>
      </c>
      <c r="G33" s="42" t="s">
        <v>16</v>
      </c>
      <c r="H33" s="60" t="s">
        <v>100</v>
      </c>
      <c r="I33" s="29"/>
      <c r="J33" s="22"/>
      <c r="K33" s="22">
        <v>3.7</v>
      </c>
      <c r="L33" s="2">
        <f t="shared" si="3"/>
        <v>113.779</v>
      </c>
      <c r="M33" s="22"/>
    </row>
    <row r="34" spans="3:28" ht="22.5" customHeight="1">
      <c r="C34" s="7">
        <f t="shared" si="2"/>
        <v>31</v>
      </c>
      <c r="D34" s="9">
        <f t="shared" si="8"/>
        <v>5.9</v>
      </c>
      <c r="E34" s="10">
        <f t="shared" si="10"/>
        <v>119.679</v>
      </c>
      <c r="F34" s="57" t="s">
        <v>99</v>
      </c>
      <c r="G34" s="42"/>
      <c r="H34" s="60" t="s">
        <v>52</v>
      </c>
      <c r="I34" s="30">
        <v>250</v>
      </c>
      <c r="J34" s="22"/>
      <c r="K34" s="22">
        <v>5.9</v>
      </c>
      <c r="L34" s="2">
        <f t="shared" si="3"/>
        <v>119.679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3:28" ht="22.5" customHeight="1">
      <c r="C35" s="7">
        <f t="shared" si="2"/>
        <v>32</v>
      </c>
      <c r="D35" s="9">
        <f t="shared" si="8"/>
        <v>4</v>
      </c>
      <c r="E35" s="10">
        <f t="shared" ref="E35:E36" si="11">L35</f>
        <v>123.679</v>
      </c>
      <c r="F35" s="42" t="s">
        <v>39</v>
      </c>
      <c r="G35" s="42"/>
      <c r="H35" s="47" t="s">
        <v>18</v>
      </c>
      <c r="I35" s="30"/>
      <c r="J35" s="22"/>
      <c r="K35" s="22">
        <v>4</v>
      </c>
      <c r="L35" s="2">
        <f t="shared" si="3"/>
        <v>123.679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3:28" ht="45.75" customHeight="1">
      <c r="C36" s="14">
        <f>C35+1</f>
        <v>33</v>
      </c>
      <c r="D36" s="15">
        <f>K36</f>
        <v>3</v>
      </c>
      <c r="E36" s="17">
        <f t="shared" si="11"/>
        <v>126.679</v>
      </c>
      <c r="F36" s="45" t="s">
        <v>32</v>
      </c>
      <c r="G36" s="44"/>
      <c r="H36" s="62" t="s">
        <v>53</v>
      </c>
      <c r="I36" s="31"/>
      <c r="K36" s="2">
        <v>3</v>
      </c>
      <c r="L36" s="2">
        <f t="shared" si="3"/>
        <v>126.679</v>
      </c>
      <c r="M36" s="23">
        <f>E36-E20</f>
        <v>49.760000000000019</v>
      </c>
      <c r="N36" s="2" t="str">
        <f>K74</f>
        <v xml:space="preserve">       2     127km         09/22 09:44               09/22 14:28        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3:28" ht="22.5" customHeight="1">
      <c r="C37" s="7">
        <f t="shared" si="2"/>
        <v>34</v>
      </c>
      <c r="D37" s="9">
        <f t="shared" si="8"/>
        <v>1.6</v>
      </c>
      <c r="E37" s="10">
        <f>L37</f>
        <v>128.279</v>
      </c>
      <c r="F37" s="46" t="s">
        <v>54</v>
      </c>
      <c r="G37" s="46" t="s">
        <v>16</v>
      </c>
      <c r="H37" s="42" t="s">
        <v>55</v>
      </c>
      <c r="I37" s="29"/>
      <c r="K37" s="2">
        <v>1.6</v>
      </c>
      <c r="L37" s="2">
        <f t="shared" si="3"/>
        <v>128.279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3:28" ht="22.5" customHeight="1">
      <c r="C38" s="7">
        <f t="shared" si="2"/>
        <v>35</v>
      </c>
      <c r="D38" s="9">
        <f t="shared" si="8"/>
        <v>9.5</v>
      </c>
      <c r="E38" s="10">
        <f>L38</f>
        <v>137.779</v>
      </c>
      <c r="F38" s="42" t="s">
        <v>56</v>
      </c>
      <c r="G38" s="46"/>
      <c r="H38" s="42" t="s">
        <v>55</v>
      </c>
      <c r="I38" s="29">
        <v>370</v>
      </c>
      <c r="K38" s="2">
        <v>9.5</v>
      </c>
      <c r="L38" s="2">
        <f t="shared" si="3"/>
        <v>137.779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22.5" customHeight="1">
      <c r="C39" s="7">
        <f t="shared" si="2"/>
        <v>36</v>
      </c>
      <c r="D39" s="9">
        <f t="shared" si="8"/>
        <v>3.5</v>
      </c>
      <c r="E39" s="10">
        <f t="shared" si="10"/>
        <v>141.279</v>
      </c>
      <c r="F39" s="46" t="s">
        <v>57</v>
      </c>
      <c r="G39" s="46"/>
      <c r="H39" s="42" t="s">
        <v>18</v>
      </c>
      <c r="I39" s="32"/>
      <c r="K39" s="2">
        <v>3.5</v>
      </c>
      <c r="L39" s="2">
        <f t="shared" si="3"/>
        <v>141.279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3:28" ht="22.5" customHeight="1">
      <c r="C40" s="7">
        <f t="shared" si="2"/>
        <v>37</v>
      </c>
      <c r="D40" s="9">
        <f t="shared" si="8"/>
        <v>0.78</v>
      </c>
      <c r="E40" s="10">
        <f t="shared" si="10"/>
        <v>142.059</v>
      </c>
      <c r="F40" s="46" t="s">
        <v>23</v>
      </c>
      <c r="G40" s="46"/>
      <c r="H40" s="42" t="s">
        <v>58</v>
      </c>
      <c r="I40" s="32"/>
      <c r="K40" s="2">
        <v>0.78</v>
      </c>
      <c r="L40" s="2">
        <f t="shared" si="3"/>
        <v>142.059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3:28" ht="22.5" customHeight="1">
      <c r="C41" s="7">
        <f t="shared" si="2"/>
        <v>38</v>
      </c>
      <c r="D41" s="9">
        <f t="shared" si="8"/>
        <v>8.6</v>
      </c>
      <c r="E41" s="10">
        <f t="shared" si="10"/>
        <v>150.65899999999999</v>
      </c>
      <c r="F41" s="42" t="s">
        <v>20</v>
      </c>
      <c r="G41" s="46"/>
      <c r="H41" s="46" t="s">
        <v>59</v>
      </c>
      <c r="I41" s="29"/>
      <c r="K41" s="2">
        <v>8.6</v>
      </c>
      <c r="L41" s="2">
        <f t="shared" si="3"/>
        <v>150.65899999999999</v>
      </c>
    </row>
    <row r="42" spans="3:28" ht="37.5" customHeight="1">
      <c r="C42" s="14">
        <f>C41+1</f>
        <v>39</v>
      </c>
      <c r="D42" s="15">
        <f>K42</f>
        <v>0.2</v>
      </c>
      <c r="E42" s="17">
        <f t="shared" ref="E42" si="12">L42</f>
        <v>150.85899999999998</v>
      </c>
      <c r="F42" s="45" t="s">
        <v>60</v>
      </c>
      <c r="G42" s="44"/>
      <c r="H42" s="62" t="s">
        <v>59</v>
      </c>
      <c r="I42" s="31"/>
      <c r="K42" s="2">
        <v>0.2</v>
      </c>
      <c r="L42" s="2">
        <f t="shared" si="3"/>
        <v>150.85899999999998</v>
      </c>
    </row>
    <row r="43" spans="3:28" ht="22.5" customHeight="1">
      <c r="C43" s="7">
        <f t="shared" si="2"/>
        <v>40</v>
      </c>
      <c r="D43" s="9">
        <f t="shared" si="8"/>
        <v>5.3</v>
      </c>
      <c r="E43" s="10">
        <f t="shared" ref="E43" si="13">L43</f>
        <v>156.15899999999999</v>
      </c>
      <c r="F43" s="42" t="s">
        <v>61</v>
      </c>
      <c r="G43" s="42" t="s">
        <v>16</v>
      </c>
      <c r="H43" s="46" t="s">
        <v>59</v>
      </c>
      <c r="I43" s="29"/>
      <c r="K43" s="2">
        <v>5.3</v>
      </c>
      <c r="L43" s="2">
        <f t="shared" si="3"/>
        <v>156.15899999999999</v>
      </c>
    </row>
    <row r="44" spans="3:28" ht="22.5" customHeight="1">
      <c r="C44" s="7">
        <f t="shared" si="2"/>
        <v>41</v>
      </c>
      <c r="D44" s="9">
        <f t="shared" si="8"/>
        <v>1</v>
      </c>
      <c r="E44" s="10">
        <f t="shared" ref="E44:E45" si="14">L44</f>
        <v>157.15899999999999</v>
      </c>
      <c r="F44" s="42" t="s">
        <v>62</v>
      </c>
      <c r="G44" s="42"/>
      <c r="H44" s="42" t="s">
        <v>18</v>
      </c>
      <c r="I44" s="29"/>
      <c r="K44" s="2">
        <v>1</v>
      </c>
      <c r="L44" s="2">
        <f t="shared" si="3"/>
        <v>157.15899999999999</v>
      </c>
    </row>
    <row r="45" spans="3:28" ht="22.5" customHeight="1">
      <c r="C45" s="7">
        <f t="shared" si="2"/>
        <v>42</v>
      </c>
      <c r="D45" s="9">
        <f t="shared" si="8"/>
        <v>0.4</v>
      </c>
      <c r="E45" s="10">
        <f t="shared" si="14"/>
        <v>157.559</v>
      </c>
      <c r="F45" s="46" t="s">
        <v>63</v>
      </c>
      <c r="G45" s="42" t="s">
        <v>16</v>
      </c>
      <c r="H45" s="46" t="s">
        <v>101</v>
      </c>
      <c r="I45" s="29"/>
      <c r="K45" s="2">
        <v>0.4</v>
      </c>
      <c r="L45" s="2">
        <f t="shared" si="3"/>
        <v>157.559</v>
      </c>
    </row>
    <row r="46" spans="3:28" ht="22.5" customHeight="1">
      <c r="C46" s="7">
        <f t="shared" si="2"/>
        <v>43</v>
      </c>
      <c r="D46" s="9">
        <f t="shared" ref="D46:D53" si="15">K46</f>
        <v>11.8</v>
      </c>
      <c r="E46" s="10">
        <f t="shared" ref="E46:E53" si="16">L46</f>
        <v>169.35900000000001</v>
      </c>
      <c r="F46" s="42" t="s">
        <v>103</v>
      </c>
      <c r="G46" s="42" t="s">
        <v>16</v>
      </c>
      <c r="H46" s="46" t="s">
        <v>18</v>
      </c>
      <c r="I46" s="29"/>
      <c r="K46" s="2">
        <v>11.8</v>
      </c>
      <c r="L46" s="2">
        <f t="shared" si="3"/>
        <v>169.35900000000001</v>
      </c>
    </row>
    <row r="47" spans="3:28" ht="22.5" customHeight="1">
      <c r="C47" s="7">
        <f t="shared" si="2"/>
        <v>44</v>
      </c>
      <c r="D47" s="9">
        <f t="shared" si="15"/>
        <v>2</v>
      </c>
      <c r="E47" s="10">
        <f t="shared" si="16"/>
        <v>171.35900000000001</v>
      </c>
      <c r="F47" s="47" t="s">
        <v>64</v>
      </c>
      <c r="G47" s="42" t="s">
        <v>16</v>
      </c>
      <c r="H47" s="42" t="s">
        <v>21</v>
      </c>
      <c r="I47" s="29"/>
      <c r="K47" s="2">
        <v>2</v>
      </c>
      <c r="L47" s="2">
        <f t="shared" si="3"/>
        <v>171.35900000000001</v>
      </c>
    </row>
    <row r="48" spans="3:28" ht="22.5" customHeight="1">
      <c r="C48" s="7">
        <f t="shared" si="2"/>
        <v>45</v>
      </c>
      <c r="D48" s="9">
        <f t="shared" si="15"/>
        <v>0.5</v>
      </c>
      <c r="E48" s="10">
        <f t="shared" si="16"/>
        <v>171.85900000000001</v>
      </c>
      <c r="F48" s="46" t="s">
        <v>41</v>
      </c>
      <c r="G48" s="48"/>
      <c r="H48" s="46" t="s">
        <v>18</v>
      </c>
      <c r="I48" s="29"/>
      <c r="K48" s="2">
        <v>0.5</v>
      </c>
      <c r="L48" s="2">
        <f t="shared" si="3"/>
        <v>171.85900000000001</v>
      </c>
    </row>
    <row r="49" spans="3:14" ht="22.5" customHeight="1">
      <c r="C49" s="7">
        <f t="shared" si="2"/>
        <v>46</v>
      </c>
      <c r="D49" s="9">
        <f t="shared" si="15"/>
        <v>3.6</v>
      </c>
      <c r="E49" s="10">
        <f t="shared" si="16"/>
        <v>175.459</v>
      </c>
      <c r="F49" s="47" t="s">
        <v>65</v>
      </c>
      <c r="G49" s="42" t="s">
        <v>16</v>
      </c>
      <c r="H49" s="46" t="s">
        <v>66</v>
      </c>
      <c r="I49" s="29"/>
      <c r="K49" s="2">
        <v>3.6</v>
      </c>
      <c r="L49" s="2">
        <f t="shared" si="3"/>
        <v>175.459</v>
      </c>
    </row>
    <row r="50" spans="3:14" ht="22.5" customHeight="1">
      <c r="C50" s="7">
        <f t="shared" si="2"/>
        <v>47</v>
      </c>
      <c r="D50" s="9">
        <f t="shared" si="15"/>
        <v>2.9</v>
      </c>
      <c r="E50" s="10">
        <f t="shared" si="16"/>
        <v>178.35900000000001</v>
      </c>
      <c r="F50" s="65" t="s">
        <v>108</v>
      </c>
      <c r="G50" s="42" t="s">
        <v>16</v>
      </c>
      <c r="H50" s="46" t="s">
        <v>67</v>
      </c>
      <c r="I50" s="29"/>
      <c r="K50" s="2">
        <v>2.9</v>
      </c>
      <c r="L50" s="2">
        <f t="shared" si="3"/>
        <v>178.35900000000001</v>
      </c>
    </row>
    <row r="51" spans="3:14" ht="22.5" customHeight="1">
      <c r="C51" s="7">
        <f t="shared" si="2"/>
        <v>48</v>
      </c>
      <c r="D51" s="9">
        <f t="shared" si="15"/>
        <v>3.1</v>
      </c>
      <c r="E51" s="10">
        <f t="shared" si="16"/>
        <v>181.459</v>
      </c>
      <c r="F51" s="46" t="s">
        <v>41</v>
      </c>
      <c r="G51" s="48"/>
      <c r="H51" s="46" t="s">
        <v>68</v>
      </c>
      <c r="I51" s="29"/>
      <c r="K51" s="2">
        <v>3.1</v>
      </c>
      <c r="L51" s="2">
        <f t="shared" si="3"/>
        <v>181.459</v>
      </c>
    </row>
    <row r="52" spans="3:14" ht="22.5" customHeight="1">
      <c r="C52" s="7">
        <f t="shared" si="2"/>
        <v>49</v>
      </c>
      <c r="D52" s="9">
        <f t="shared" si="15"/>
        <v>2.1</v>
      </c>
      <c r="E52" s="10">
        <f t="shared" si="16"/>
        <v>183.559</v>
      </c>
      <c r="F52" s="47" t="s">
        <v>69</v>
      </c>
      <c r="G52" s="42" t="s">
        <v>16</v>
      </c>
      <c r="H52" s="46" t="s">
        <v>18</v>
      </c>
      <c r="I52" s="29"/>
      <c r="K52" s="2">
        <v>2.1</v>
      </c>
      <c r="L52" s="2">
        <f t="shared" si="3"/>
        <v>183.559</v>
      </c>
    </row>
    <row r="53" spans="3:14" ht="22.5" customHeight="1">
      <c r="C53" s="7">
        <f t="shared" si="2"/>
        <v>50</v>
      </c>
      <c r="D53" s="9">
        <f t="shared" si="15"/>
        <v>1.8</v>
      </c>
      <c r="E53" s="10">
        <f t="shared" si="16"/>
        <v>185.35900000000001</v>
      </c>
      <c r="F53" s="46" t="s">
        <v>23</v>
      </c>
      <c r="G53" s="42" t="s">
        <v>16</v>
      </c>
      <c r="H53" s="46" t="s">
        <v>18</v>
      </c>
      <c r="I53" s="29"/>
      <c r="K53" s="2">
        <v>1.8</v>
      </c>
      <c r="L53" s="2">
        <f t="shared" si="3"/>
        <v>185.35900000000001</v>
      </c>
    </row>
    <row r="54" spans="3:14" ht="22.5" customHeight="1">
      <c r="C54" s="7">
        <f t="shared" si="2"/>
        <v>51</v>
      </c>
      <c r="D54" s="9">
        <f t="shared" si="8"/>
        <v>3.9</v>
      </c>
      <c r="E54" s="10">
        <f t="shared" ref="E54:E56" si="17">L54</f>
        <v>189.25900000000001</v>
      </c>
      <c r="F54" s="46" t="s">
        <v>70</v>
      </c>
      <c r="G54" s="48"/>
      <c r="H54" s="42" t="s">
        <v>18</v>
      </c>
      <c r="I54" s="29"/>
      <c r="K54" s="2">
        <v>3.9</v>
      </c>
      <c r="L54" s="2">
        <f t="shared" si="3"/>
        <v>189.25900000000001</v>
      </c>
    </row>
    <row r="55" spans="3:14" ht="22.5" customHeight="1">
      <c r="C55" s="7">
        <f t="shared" si="2"/>
        <v>52</v>
      </c>
      <c r="D55" s="9">
        <f t="shared" si="8"/>
        <v>0.9</v>
      </c>
      <c r="E55" s="10">
        <f t="shared" si="17"/>
        <v>190.15900000000002</v>
      </c>
      <c r="F55" s="42" t="s">
        <v>19</v>
      </c>
      <c r="G55" s="48"/>
      <c r="H55" s="42" t="s">
        <v>18</v>
      </c>
      <c r="I55" s="29"/>
      <c r="K55" s="2">
        <v>0.9</v>
      </c>
      <c r="L55" s="2">
        <f t="shared" si="3"/>
        <v>190.15900000000002</v>
      </c>
    </row>
    <row r="56" spans="3:14" ht="22.5" customHeight="1">
      <c r="C56" s="7">
        <f t="shared" si="2"/>
        <v>53</v>
      </c>
      <c r="D56" s="9">
        <f t="shared" si="8"/>
        <v>1.1000000000000001</v>
      </c>
      <c r="E56" s="10">
        <f t="shared" si="17"/>
        <v>191.25900000000001</v>
      </c>
      <c r="F56" s="42" t="s">
        <v>20</v>
      </c>
      <c r="G56" s="42"/>
      <c r="H56" s="42" t="s">
        <v>28</v>
      </c>
      <c r="I56" s="29"/>
      <c r="K56" s="2">
        <v>1.1000000000000001</v>
      </c>
      <c r="L56" s="2">
        <f t="shared" si="3"/>
        <v>191.25900000000001</v>
      </c>
    </row>
    <row r="57" spans="3:14" ht="22.5" customHeight="1">
      <c r="C57" s="7">
        <f t="shared" si="2"/>
        <v>54</v>
      </c>
      <c r="D57" s="9">
        <f t="shared" ref="D57:D60" si="18">K57</f>
        <v>1.2</v>
      </c>
      <c r="E57" s="10">
        <f t="shared" ref="E57:E61" si="19">L57</f>
        <v>192.459</v>
      </c>
      <c r="F57" s="42" t="s">
        <v>71</v>
      </c>
      <c r="G57" s="42"/>
      <c r="H57" s="42" t="s">
        <v>18</v>
      </c>
      <c r="I57" s="29"/>
      <c r="K57" s="2">
        <v>1.2</v>
      </c>
      <c r="L57" s="2">
        <f t="shared" si="3"/>
        <v>192.459</v>
      </c>
    </row>
    <row r="58" spans="3:14" ht="22.5" customHeight="1">
      <c r="C58" s="7">
        <f t="shared" si="2"/>
        <v>55</v>
      </c>
      <c r="D58" s="9">
        <f t="shared" si="18"/>
        <v>0.36799999999999999</v>
      </c>
      <c r="E58" s="10">
        <f t="shared" si="19"/>
        <v>192.827</v>
      </c>
      <c r="F58" s="46" t="s">
        <v>72</v>
      </c>
      <c r="G58" s="42" t="s">
        <v>16</v>
      </c>
      <c r="H58" s="42" t="s">
        <v>28</v>
      </c>
      <c r="I58" s="29"/>
      <c r="K58" s="2">
        <v>0.36799999999999999</v>
      </c>
      <c r="L58" s="2">
        <f t="shared" si="3"/>
        <v>192.827</v>
      </c>
    </row>
    <row r="59" spans="3:14" ht="22.5" customHeight="1">
      <c r="C59" s="7">
        <f t="shared" si="2"/>
        <v>56</v>
      </c>
      <c r="D59" s="9">
        <f t="shared" si="18"/>
        <v>6.9</v>
      </c>
      <c r="E59" s="10">
        <f t="shared" si="19"/>
        <v>199.727</v>
      </c>
      <c r="F59" s="46" t="s">
        <v>43</v>
      </c>
      <c r="G59" s="42"/>
      <c r="H59" s="42" t="s">
        <v>73</v>
      </c>
      <c r="I59" s="29"/>
      <c r="K59" s="2">
        <v>6.9</v>
      </c>
      <c r="L59" s="2">
        <f t="shared" si="3"/>
        <v>199.727</v>
      </c>
    </row>
    <row r="60" spans="3:14" ht="22.5" customHeight="1">
      <c r="C60" s="7">
        <f t="shared" si="2"/>
        <v>57</v>
      </c>
      <c r="D60" s="9">
        <f t="shared" si="18"/>
        <v>0.27500000000000002</v>
      </c>
      <c r="E60" s="10">
        <f t="shared" si="19"/>
        <v>200.00200000000001</v>
      </c>
      <c r="F60" s="42" t="s">
        <v>74</v>
      </c>
      <c r="G60" s="42" t="s">
        <v>16</v>
      </c>
      <c r="H60" s="42" t="s">
        <v>75</v>
      </c>
      <c r="I60" s="29"/>
      <c r="K60" s="2">
        <v>0.27500000000000002</v>
      </c>
      <c r="L60" s="2">
        <f t="shared" si="3"/>
        <v>200.00200000000001</v>
      </c>
    </row>
    <row r="61" spans="3:14" ht="56.25" customHeight="1">
      <c r="C61" s="14">
        <f>C60+1</f>
        <v>58</v>
      </c>
      <c r="D61" s="15">
        <f>K61</f>
        <v>0.77800000000000002</v>
      </c>
      <c r="E61" s="17">
        <f t="shared" si="19"/>
        <v>200.78</v>
      </c>
      <c r="F61" s="43" t="s">
        <v>29</v>
      </c>
      <c r="G61" s="50"/>
      <c r="H61" s="58" t="s">
        <v>102</v>
      </c>
      <c r="I61" s="28"/>
      <c r="K61" s="22">
        <v>0.77800000000000002</v>
      </c>
      <c r="L61" s="2">
        <f t="shared" si="3"/>
        <v>200.78</v>
      </c>
      <c r="M61" s="23">
        <f>E61-E36</f>
        <v>74.100999999999999</v>
      </c>
      <c r="N61" s="2" t="str">
        <f>K76</f>
        <v xml:space="preserve">  ゴール     200km         09/22 11:53               09/22 19:30        </v>
      </c>
    </row>
    <row r="62" spans="3:14" ht="22.5" customHeight="1">
      <c r="C62" s="24"/>
      <c r="D62" s="24"/>
      <c r="E62" s="24"/>
      <c r="F62" s="51"/>
      <c r="G62" s="24"/>
      <c r="H62" s="24"/>
      <c r="I62" s="33"/>
      <c r="J62" s="8"/>
    </row>
    <row r="63" spans="3:14" ht="22.5" customHeight="1">
      <c r="C63" s="25"/>
      <c r="D63" s="25"/>
      <c r="E63" s="25"/>
      <c r="F63" s="52"/>
      <c r="G63" s="25"/>
      <c r="H63" s="25"/>
      <c r="I63" s="34"/>
      <c r="J63" s="25"/>
    </row>
    <row r="64" spans="3:14" ht="22.5" customHeight="1">
      <c r="C64" s="25"/>
      <c r="D64" s="25"/>
      <c r="E64" s="25"/>
      <c r="F64" s="52"/>
      <c r="G64" s="25"/>
      <c r="H64" s="25"/>
      <c r="I64" s="34"/>
      <c r="J64" s="25"/>
    </row>
    <row r="65" spans="3:11" ht="22.5" customHeight="1">
      <c r="C65" s="2">
        <v>1</v>
      </c>
      <c r="D65" s="2" t="s">
        <v>3</v>
      </c>
      <c r="I65" s="34"/>
      <c r="J65" s="25"/>
      <c r="K65" s="63" t="s">
        <v>10</v>
      </c>
    </row>
    <row r="66" spans="3:11" ht="22.5" customHeight="1">
      <c r="C66" s="2">
        <v>2</v>
      </c>
      <c r="D66" s="2" t="s">
        <v>4</v>
      </c>
      <c r="I66" s="34"/>
      <c r="J66" s="25"/>
      <c r="K66" s="63" t="s">
        <v>76</v>
      </c>
    </row>
    <row r="67" spans="3:11" ht="22.5" customHeight="1">
      <c r="C67" s="2">
        <v>3</v>
      </c>
      <c r="D67" s="2" t="s">
        <v>5</v>
      </c>
      <c r="I67" s="34"/>
      <c r="J67" s="25"/>
      <c r="K67" s="63" t="s">
        <v>9</v>
      </c>
    </row>
    <row r="68" spans="3:11" ht="22.5" customHeight="1">
      <c r="C68" s="2">
        <v>4</v>
      </c>
      <c r="D68" s="2" t="s">
        <v>6</v>
      </c>
      <c r="I68" s="34"/>
      <c r="J68" s="25"/>
      <c r="K68" s="64"/>
    </row>
    <row r="69" spans="3:11" ht="22.5" customHeight="1">
      <c r="C69" s="2">
        <v>5</v>
      </c>
      <c r="D69" s="2" t="s">
        <v>7</v>
      </c>
      <c r="I69" s="34"/>
      <c r="J69" s="25"/>
      <c r="K69" s="64"/>
    </row>
    <row r="70" spans="3:11" ht="22.5" customHeight="1">
      <c r="C70" s="2">
        <v>6</v>
      </c>
      <c r="D70" s="2" t="s">
        <v>8</v>
      </c>
      <c r="I70" s="34"/>
      <c r="J70" s="25"/>
      <c r="K70" s="63" t="s">
        <v>77</v>
      </c>
    </row>
    <row r="71" spans="3:11" ht="22.5" customHeight="1">
      <c r="C71" s="2">
        <v>7</v>
      </c>
      <c r="D71" s="2" t="s">
        <v>78</v>
      </c>
      <c r="I71" s="34"/>
      <c r="J71" s="25"/>
      <c r="K71" s="64"/>
    </row>
    <row r="72" spans="3:11" ht="22.5" customHeight="1">
      <c r="K72" s="63" t="s">
        <v>30</v>
      </c>
    </row>
    <row r="73" spans="3:11" ht="22.5" customHeight="1">
      <c r="K73" s="64"/>
    </row>
    <row r="74" spans="3:11" ht="22.5" customHeight="1">
      <c r="K74" s="63" t="s">
        <v>31</v>
      </c>
    </row>
    <row r="75" spans="3:11" ht="22.5" customHeight="1">
      <c r="K75" s="64"/>
    </row>
    <row r="76" spans="3:11" ht="22.5" customHeight="1">
      <c r="K76" s="63" t="s">
        <v>79</v>
      </c>
    </row>
    <row r="77" spans="3:11" ht="22.5" customHeight="1">
      <c r="K77" s="37"/>
    </row>
    <row r="78" spans="3:11" ht="22.5" customHeight="1">
      <c r="K78" s="36"/>
    </row>
    <row r="79" spans="3:11" ht="22.5" customHeight="1">
      <c r="K79" s="37"/>
    </row>
    <row r="80" spans="3:11" ht="22.5" customHeight="1">
      <c r="K80" s="36"/>
    </row>
    <row r="81" spans="11:11" ht="22.5" customHeight="1">
      <c r="K81" s="37"/>
    </row>
    <row r="82" spans="11:11" ht="22.5" customHeight="1">
      <c r="K82" s="36"/>
    </row>
    <row r="83" spans="11:11" ht="22.5" customHeight="1">
      <c r="K83" s="37"/>
    </row>
    <row r="84" spans="11:11" ht="22.5" customHeight="1">
      <c r="K84" s="36"/>
    </row>
  </sheetData>
  <sheetProtection selectLockedCells="1" selectUnlockedCells="1"/>
  <phoneticPr fontId="3"/>
  <hyperlinks>
    <hyperlink ref="L3" r:id="rId1"/>
  </hyperlinks>
  <pageMargins left="0.25" right="0.25" top="0.55347222222222225" bottom="0.52708333333333335" header="0.51180555555555551" footer="0.51180555555555551"/>
  <pageSetup paperSize="9" scale="93" firstPageNumber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user1</cp:lastModifiedBy>
  <cp:lastPrinted>2013-04-12T03:57:00Z</cp:lastPrinted>
  <dcterms:created xsi:type="dcterms:W3CDTF">2013-04-10T22:01:58Z</dcterms:created>
  <dcterms:modified xsi:type="dcterms:W3CDTF">2015-09-17T07:21:08Z</dcterms:modified>
</cp:coreProperties>
</file>