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8165" windowHeight="9075" tabRatio="53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'Sheet1'!$C$2:$I$57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<sst xmlns="http://schemas.openxmlformats.org/spreadsheetml/2006/main" count="166" uniqueCount="103">
  <si>
    <t>No</t>
  </si>
  <si>
    <r>
      <rPr>
        <sz val="12"/>
        <rFont val="ＭＳ Ｐゴシック"/>
        <family val="3"/>
      </rPr>
      <t>区間</t>
    </r>
  </si>
  <si>
    <r>
      <rPr>
        <sz val="12"/>
        <rFont val="ＭＳ Ｐゴシック"/>
        <family val="3"/>
      </rPr>
      <t>総距離</t>
    </r>
  </si>
  <si>
    <r>
      <rPr>
        <sz val="12"/>
        <rFont val="ＭＳ Ｐゴシック"/>
        <family val="3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</si>
  <si>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</si>
  <si>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</si>
  <si>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</rPr>
      <t>スタート前までに必ずキューシートを理解してください</t>
    </r>
  </si>
  <si>
    <t>========    ======       ===================      ====================</t>
  </si>
  <si>
    <t xml:space="preserve">200km BRM </t>
  </si>
  <si>
    <r>
      <rPr>
        <sz val="12"/>
        <rFont val="ＭＳ Ｐゴシック"/>
        <family val="3"/>
      </rPr>
      <t>参考ルートラボ</t>
    </r>
  </si>
  <si>
    <r>
      <rPr>
        <sz val="12"/>
        <rFont val="ＭＳ Ｐゴシック"/>
        <family val="3"/>
      </rPr>
      <t>通過点他</t>
    </r>
  </si>
  <si>
    <r>
      <rPr>
        <sz val="12"/>
        <rFont val="ＭＳ Ｐゴシック"/>
        <family val="3"/>
      </rPr>
      <t>信号</t>
    </r>
  </si>
  <si>
    <r>
      <rPr>
        <sz val="12"/>
        <rFont val="ＭＳ Ｐゴシック"/>
        <family val="3"/>
      </rPr>
      <t>路線</t>
    </r>
  </si>
  <si>
    <r>
      <rPr>
        <sz val="12"/>
        <rFont val="ＭＳ Ｐゴシック"/>
        <family val="3"/>
      </rPr>
      <t>－</t>
    </r>
  </si>
  <si>
    <r>
      <rPr>
        <sz val="12"/>
        <rFont val="ＭＳ Ｐゴシック"/>
        <family val="3"/>
      </rPr>
      <t>市道</t>
    </r>
  </si>
  <si>
    <r>
      <rPr>
        <sz val="12"/>
        <rFont val="ＭＳ Ｐゴシック"/>
        <family val="3"/>
      </rPr>
      <t>┬左</t>
    </r>
  </si>
  <si>
    <r>
      <rPr>
        <sz val="12"/>
        <rFont val="ＭＳ Ｐゴシック"/>
        <family val="3"/>
      </rPr>
      <t>○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</si>
  <si>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</si>
  <si>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</si>
  <si>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</si>
  <si>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</si>
  <si>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</rPr>
      <t>「岡崎道ヶ坪」信号通過後最初の十左</t>
    </r>
  </si>
  <si>
    <r>
      <rPr>
        <sz val="12"/>
        <rFont val="ＭＳ Ｐゴシック"/>
        <family val="3"/>
      </rPr>
      <t>農道、市道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</si>
  <si>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</si>
  <si>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</rPr>
      <t>市道</t>
    </r>
  </si>
  <si>
    <r>
      <rPr>
        <sz val="12"/>
        <rFont val="ＭＳ Ｐゴシック"/>
        <family val="3"/>
      </rPr>
      <t>農道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</si>
  <si>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</si>
  <si>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</si>
  <si>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</rPr>
      <t>市道、国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</si>
  <si>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</rPr>
      <t>国</t>
    </r>
    <r>
      <rPr>
        <sz val="12"/>
        <rFont val="Arial"/>
        <family val="2"/>
      </rPr>
      <t>135</t>
    </r>
  </si>
  <si>
    <r>
      <t>BRM110</t>
    </r>
    <r>
      <rPr>
        <sz val="14"/>
        <rFont val="ＭＳ ゴシック"/>
        <family val="3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</rPr>
      <t>　いってこい伊豆網代</t>
    </r>
  </si>
  <si>
    <r>
      <t xml:space="preserve">Start </t>
    </r>
    <r>
      <rPr>
        <sz val="12"/>
        <rFont val="ＭＳ Ｐゴシック"/>
        <family val="3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</rPr>
      <t>　とどろきアリーナ前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</rPr>
      <t>　撤収）</t>
    </r>
  </si>
  <si>
    <r>
      <rPr>
        <sz val="12"/>
        <rFont val="ＭＳ Ｐゴシック"/>
        <family val="3"/>
      </rPr>
      <t>側道</t>
    </r>
  </si>
  <si>
    <r>
      <rPr>
        <sz val="12"/>
        <rFont val="ＭＳ Ｐゴシック"/>
        <family val="3"/>
      </rPr>
      <t>側道、国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</si>
  <si>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</rPr>
      <t>ｍ先の┤左</t>
    </r>
  </si>
  <si>
    <r>
      <rPr>
        <sz val="12"/>
        <rFont val="ＭＳ Ｐゴシック"/>
        <family val="3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</rPr>
      <t>ｍ先道なりに左</t>
    </r>
  </si>
  <si>
    <r>
      <t>PC1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Daily Yamazaki</t>
    </r>
    <r>
      <rPr>
        <sz val="12"/>
        <rFont val="ＭＳ Ｐゴシック"/>
        <family val="3"/>
      </rPr>
      <t>　　　　　　　　　　　　　　　　　　　　　　　　　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23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21</t>
    </r>
  </si>
  <si>
    <r>
      <rPr>
        <sz val="12"/>
        <rFont val="ＭＳ Ｐゴシック"/>
        <family val="3"/>
      </rPr>
      <t>├右</t>
    </r>
  </si>
  <si>
    <r>
      <rPr>
        <sz val="12"/>
        <rFont val="ＭＳ Ｐゴシック"/>
        <family val="3"/>
      </rPr>
      <t>┼右、中原街道に出る</t>
    </r>
  </si>
  <si>
    <r>
      <rPr>
        <sz val="12"/>
        <rFont val="ＭＳ Ｐゴシック"/>
        <family val="3"/>
      </rPr>
      <t>「向原」┬右</t>
    </r>
  </si>
  <si>
    <r>
      <rPr>
        <sz val="12"/>
        <rFont val="ＭＳ Ｐゴシック"/>
        <family val="3"/>
      </rPr>
      <t>「大塚原」┼左</t>
    </r>
  </si>
  <si>
    <r>
      <rPr>
        <sz val="12"/>
        <rFont val="ＭＳ Ｐゴシック"/>
        <family val="3"/>
      </rPr>
      <t>「東方原」┬左</t>
    </r>
  </si>
  <si>
    <r>
      <rPr>
        <sz val="12"/>
        <rFont val="ＭＳ Ｐゴシック"/>
        <family val="3"/>
      </rPr>
      <t>「地蔵尊前」┬右</t>
    </r>
  </si>
  <si>
    <r>
      <rPr>
        <sz val="12"/>
        <rFont val="ＭＳ Ｐゴシック"/>
        <family val="3"/>
      </rPr>
      <t>「下瀬谷坂下」┬左</t>
    </r>
  </si>
  <si>
    <r>
      <rPr>
        <sz val="12"/>
        <rFont val="ＭＳ Ｐゴシック"/>
        <family val="3"/>
      </rPr>
      <t>「和泉坂上」┼右</t>
    </r>
  </si>
  <si>
    <r>
      <rPr>
        <sz val="12"/>
        <rFont val="ＭＳ Ｐゴシック"/>
        <family val="3"/>
      </rPr>
      <t>「畠田橋西」┤左</t>
    </r>
  </si>
  <si>
    <r>
      <rPr>
        <sz val="12"/>
        <rFont val="ＭＳ Ｐゴシック"/>
        <family val="3"/>
      </rPr>
      <t>┤左、橋渡る</t>
    </r>
  </si>
  <si>
    <r>
      <rPr>
        <sz val="12"/>
        <rFont val="ＭＳ Ｐゴシック"/>
        <family val="3"/>
      </rPr>
      <t>「西沖田」┼右</t>
    </r>
  </si>
  <si>
    <r>
      <rPr>
        <sz val="12"/>
        <rFont val="ＭＳ Ｐゴシック"/>
        <family val="3"/>
      </rPr>
      <t>「ひらつか花アグリ入口」┬左</t>
    </r>
  </si>
  <si>
    <r>
      <rPr>
        <sz val="12"/>
        <rFont val="ＭＳ Ｐゴシック"/>
        <family val="3"/>
      </rPr>
      <t>「国府新宿」┬右</t>
    </r>
  </si>
  <si>
    <r>
      <rPr>
        <sz val="12"/>
        <rFont val="ＭＳ Ｐゴシック"/>
        <family val="3"/>
      </rPr>
      <t>「新宿」┼左</t>
    </r>
  </si>
  <si>
    <r>
      <rPr>
        <sz val="12"/>
        <rFont val="ＭＳ Ｐゴシック"/>
        <family val="3"/>
      </rPr>
      <t>「早川口」┼左</t>
    </r>
  </si>
  <si>
    <r>
      <rPr>
        <sz val="12"/>
        <rFont val="ＭＳ Ｐゴシック"/>
        <family val="3"/>
      </rPr>
      <t>真鶴道路料金所手前分岐Ｙ左→旧道へ</t>
    </r>
  </si>
  <si>
    <r>
      <rPr>
        <sz val="12"/>
        <rFont val="ＭＳ Ｐゴシック"/>
        <family val="3"/>
      </rPr>
      <t>「東海岸町」┤左</t>
    </r>
  </si>
  <si>
    <r>
      <rPr>
        <sz val="12"/>
        <rFont val="ＭＳ Ｐゴシック"/>
        <family val="3"/>
      </rPr>
      <t>┤左→国道トンネルを迂回</t>
    </r>
  </si>
  <si>
    <r>
      <rPr>
        <sz val="12"/>
        <rFont val="ＭＳ Ｐゴシック"/>
        <family val="3"/>
      </rPr>
      <t>┤左→国道「赤根トンネル」を迂回</t>
    </r>
  </si>
  <si>
    <r>
      <rPr>
        <sz val="12"/>
        <rFont val="ＭＳ Ｐゴシック"/>
        <family val="3"/>
      </rPr>
      <t>国</t>
    </r>
    <r>
      <rPr>
        <sz val="12"/>
        <rFont val="Arial"/>
        <family val="2"/>
      </rPr>
      <t>135</t>
    </r>
  </si>
  <si>
    <r>
      <rPr>
        <sz val="11"/>
        <rFont val="ＭＳ Ｐゴシック"/>
        <family val="3"/>
      </rPr>
      <t>○</t>
    </r>
  </si>
  <si>
    <r>
      <rPr>
        <sz val="12"/>
        <rFont val="ＭＳ Ｐゴシック"/>
        <family val="3"/>
      </rPr>
      <t>「早川口」┼右→「本町」直進</t>
    </r>
  </si>
  <si>
    <r>
      <rPr>
        <sz val="12"/>
        <rFont val="ＭＳ Ｐゴシック"/>
        <family val="3"/>
      </rPr>
      <t>「新宿」┼右</t>
    </r>
  </si>
  <si>
    <r>
      <rPr>
        <sz val="12"/>
        <rFont val="ＭＳ Ｐゴシック"/>
        <family val="3"/>
      </rPr>
      <t>「国府新宿」┤左</t>
    </r>
  </si>
  <si>
    <r>
      <rPr>
        <sz val="12"/>
        <rFont val="ＭＳ Ｐゴシック"/>
        <family val="3"/>
      </rPr>
      <t>広川自治会館前┼右</t>
    </r>
  </si>
  <si>
    <r>
      <rPr>
        <sz val="12"/>
        <rFont val="ＭＳ Ｐゴシック"/>
        <family val="3"/>
      </rPr>
      <t>「水神橋」┼左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</si>
  <si>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</si>
  <si>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</rPr>
      <t>「畠田橋西」┬右</t>
    </r>
  </si>
  <si>
    <r>
      <rPr>
        <sz val="12"/>
        <rFont val="ＭＳ Ｐゴシック"/>
        <family val="3"/>
      </rPr>
      <t>「和泉坂上」┼左</t>
    </r>
  </si>
  <si>
    <r>
      <rPr>
        <sz val="12"/>
        <rFont val="ＭＳ Ｐゴシック"/>
        <family val="3"/>
      </rPr>
      <t>「大塚原」┼右</t>
    </r>
  </si>
  <si>
    <r>
      <rPr>
        <sz val="12"/>
        <rFont val="ＭＳ Ｐゴシック"/>
        <family val="3"/>
      </rPr>
      <t>市道、農道</t>
    </r>
  </si>
  <si>
    <t xml:space="preserve">       1      47km         09/23 07:23               09/23 09:21        </t>
  </si>
  <si>
    <t xml:space="preserve">       2     102km         09/23 09:00               09/23 12:48        </t>
  </si>
  <si>
    <t xml:space="preserve">       3     156km         09/23 10:35               09/23 16:24        </t>
  </si>
  <si>
    <r>
      <t>PC3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</rPr>
      <t>　　　　　　　　　　　　　　　　　　　　　　　　　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10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35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16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24</t>
    </r>
  </si>
  <si>
    <r>
      <t>PC2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</rPr>
      <t>　　　　　　　　　　　　　　　　　　　　　　　　　　熱海網代店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</rPr>
      <t>　　　　　　　　　　</t>
    </r>
  </si>
  <si>
    <t>http://yahoo.jp/Ae7c4e</t>
  </si>
  <si>
    <r>
      <t>Finish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</rPr>
      <t>　　　　　　　　　　　　　　　　　　　　　　川崎新作二丁目店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30</t>
    </r>
  </si>
  <si>
    <t>├右</t>
  </si>
  <si>
    <r>
      <rPr>
        <sz val="12"/>
        <rFont val="ＭＳ Ｐゴシック"/>
        <family val="3"/>
      </rPr>
      <t>┼左→</t>
    </r>
    <r>
      <rPr>
        <sz val="12"/>
        <color indexed="10"/>
        <rFont val="ＭＳ Ｐゴシック"/>
        <family val="3"/>
      </rPr>
      <t>「一旦停止」</t>
    </r>
    <r>
      <rPr>
        <sz val="12"/>
        <rFont val="ＭＳ Ｐゴシック"/>
        <family val="3"/>
      </rPr>
      <t>県道に出る</t>
    </r>
  </si>
  <si>
    <r>
      <rPr>
        <sz val="12"/>
        <rFont val="ＭＳ Ｐゴシック"/>
        <family val="3"/>
      </rPr>
      <t>川崎市民プラザ　　　　　　　　　　　　　　　　　　　　　　　　　　　　　　　　　　　　　　　　認定受付は会議室</t>
    </r>
    <r>
      <rPr>
        <sz val="12"/>
        <rFont val="Arial"/>
        <family val="2"/>
      </rPr>
      <t>B2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20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00</t>
    </r>
  </si>
  <si>
    <r>
      <rPr>
        <sz val="12"/>
        <color indexed="10"/>
        <rFont val="ＭＳ Ｐゴシック"/>
        <family val="3"/>
      </rPr>
      <t>○</t>
    </r>
  </si>
  <si>
    <r>
      <rPr>
        <sz val="12"/>
        <color indexed="10"/>
        <rFont val="ＭＳ Ｐゴシック"/>
        <family val="3"/>
      </rPr>
      <t>認定受付</t>
    </r>
    <r>
      <rPr>
        <sz val="12"/>
        <rFont val="ＭＳ Ｐゴシック"/>
        <family val="3"/>
      </rPr>
      <t>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</rPr>
      <t>とします。</t>
    </r>
  </si>
  <si>
    <r>
      <t>Ver2_1 (2015/12/28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</si>
  <si>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○</t>
    </r>
  </si>
  <si>
    <r>
      <rPr>
        <sz val="12"/>
        <rFont val="ＭＳ Ｐゴシック"/>
        <family val="3"/>
      </rPr>
      <t>「東海岸町」</t>
    </r>
    <r>
      <rPr>
        <sz val="12"/>
        <color indexed="10"/>
        <rFont val="ＭＳ Ｐゴシック"/>
        <family val="3"/>
      </rPr>
      <t>├直</t>
    </r>
  </si>
  <si>
    <r>
      <rPr>
        <sz val="12"/>
        <rFont val="ＭＳ Ｐゴシック"/>
        <family val="3"/>
      </rPr>
      <t>「ひらつか花アグリ入口」├右</t>
    </r>
  </si>
  <si>
    <r>
      <rPr>
        <sz val="12"/>
        <rFont val="ＭＳ Ｐゴシック"/>
        <family val="3"/>
      </rPr>
      <t>┼右→角に白いポール</t>
    </r>
  </si>
  <si>
    <r>
      <rPr>
        <sz val="12"/>
        <rFont val="ＭＳ Ｐゴシック"/>
        <family val="3"/>
      </rPr>
      <t>「西沖田」┼</t>
    </r>
    <r>
      <rPr>
        <sz val="12"/>
        <color indexed="10"/>
        <rFont val="ＭＳ Ｐゴシック"/>
        <family val="3"/>
      </rPr>
      <t>左</t>
    </r>
  </si>
  <si>
    <r>
      <rPr>
        <sz val="12"/>
        <rFont val="ＭＳ Ｐゴシック"/>
        <family val="3"/>
      </rPr>
      <t>○</t>
    </r>
  </si>
  <si>
    <r>
      <rPr>
        <sz val="12"/>
        <rFont val="ＭＳ Ｐゴシック"/>
        <family val="3"/>
      </rPr>
      <t>┬右</t>
    </r>
  </si>
  <si>
    <r>
      <rPr>
        <sz val="12"/>
        <rFont val="ＭＳ Ｐゴシック"/>
        <family val="3"/>
      </rPr>
      <t>「下瀬谷２丁目」┼右</t>
    </r>
  </si>
  <si>
    <r>
      <rPr>
        <sz val="12"/>
        <rFont val="ＭＳ Ｐゴシック"/>
        <family val="3"/>
      </rPr>
      <t>「地蔵尊前」┤左</t>
    </r>
  </si>
  <si>
    <r>
      <rPr>
        <sz val="12"/>
        <rFont val="ＭＳ Ｐゴシック"/>
        <family val="3"/>
      </rPr>
      <t>「東方原」├右</t>
    </r>
  </si>
  <si>
    <r>
      <rPr>
        <sz val="12"/>
        <rFont val="ＭＳ Ｐゴシック"/>
        <family val="3"/>
      </rPr>
      <t>「向原」┤左</t>
    </r>
  </si>
  <si>
    <r>
      <rPr>
        <sz val="12"/>
        <rFont val="ＭＳ Ｐゴシック"/>
        <family val="3"/>
      </rPr>
      <t>「千年」┼左</t>
    </r>
  </si>
  <si>
    <r>
      <rPr>
        <sz val="12"/>
        <rFont val="ＭＳ Ｐゴシック"/>
        <family val="3"/>
      </rPr>
      <t>県</t>
    </r>
    <r>
      <rPr>
        <sz val="12"/>
        <rFont val="Arial"/>
        <family val="2"/>
      </rPr>
      <t>14</t>
    </r>
    <r>
      <rPr>
        <sz val="12"/>
        <rFont val="ＭＳ Ｐゴシック"/>
        <family val="3"/>
      </rPr>
      <t>、市道</t>
    </r>
  </si>
  <si>
    <r>
      <rPr>
        <sz val="12"/>
        <color indexed="10"/>
        <rFont val="ＭＳ Ｐゴシック"/>
        <family val="3"/>
      </rPr>
      <t>「市民プラザ前」┤左</t>
    </r>
  </si>
  <si>
    <r>
      <rPr>
        <sz val="12"/>
        <rFont val="ＭＳ Ｐゴシック"/>
        <family val="3"/>
      </rPr>
      <t>場内</t>
    </r>
  </si>
  <si>
    <r>
      <t xml:space="preserve">NO.         </t>
    </r>
    <r>
      <rPr>
        <sz val="10"/>
        <color indexed="8"/>
        <rFont val="Arial Unicode MS"/>
        <family val="3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</rPr>
      <t>クローズ日付　時間</t>
    </r>
  </si>
  <si>
    <r>
      <rPr>
        <sz val="12"/>
        <rFont val="ＭＳ Ｐゴシック"/>
        <family val="3"/>
      </rPr>
      <t>フィニッシュ後は</t>
    </r>
    <r>
      <rPr>
        <sz val="12"/>
        <color indexed="10"/>
        <rFont val="ＭＳ Ｐゴシック"/>
        <family val="3"/>
      </rPr>
      <t>認定受付</t>
    </r>
    <r>
      <rPr>
        <sz val="12"/>
        <rFont val="ＭＳ Ｐゴシック"/>
        <family val="3"/>
      </rPr>
      <t>けをされないと認定処理ができません。</t>
    </r>
  </si>
  <si>
    <r>
      <rPr>
        <sz val="10"/>
        <color indexed="8"/>
        <rFont val="Arial Unicode MS"/>
        <family val="3"/>
      </rPr>
      <t>スタート</t>
    </r>
    <r>
      <rPr>
        <sz val="10"/>
        <color indexed="8"/>
        <rFont val="Arial"/>
        <family val="2"/>
      </rPr>
      <t xml:space="preserve">       0km         09/23 06:00</t>
    </r>
  </si>
  <si>
    <r>
      <rPr>
        <sz val="12"/>
        <rFont val="ＭＳ Ｐゴシック"/>
        <family val="3"/>
      </rPr>
      <t>途中リタイヤされたら速やかに連絡ください。</t>
    </r>
  </si>
  <si>
    <r>
      <t xml:space="preserve">  </t>
    </r>
    <r>
      <rPr>
        <sz val="10"/>
        <color indexed="8"/>
        <rFont val="Arial Unicode MS"/>
        <family val="3"/>
      </rPr>
      <t>ゴール</t>
    </r>
    <r>
      <rPr>
        <sz val="10"/>
        <color indexed="8"/>
        <rFont val="Arial"/>
        <family val="2"/>
      </rPr>
      <t xml:space="preserve">     200km         09/23 11:53               09/23 19:30        </t>
    </r>
  </si>
  <si>
    <r>
      <rPr>
        <sz val="12"/>
        <color indexed="10"/>
        <rFont val="ＭＳ Ｐゴシック"/>
        <family val="3"/>
      </rPr>
      <t>神社角</t>
    </r>
    <r>
      <rPr>
        <sz val="12"/>
        <rFont val="ＭＳ Ｐゴシック"/>
        <family val="3"/>
      </rPr>
      <t>├右</t>
    </r>
  </si>
  <si>
    <t>真鶴道路料金所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</si>
</sst>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5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</font>
    <font>
      <sz val="14"/>
      <name val="ＭＳ ゴシック"/>
      <family val="3"/>
    </font>
    <font>
      <sz val="1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3"/>
    </font>
    <font>
      <sz val="12"/>
      <color indexed="10"/>
      <name val="ＭＳ Ｐゴシック"/>
      <family val="3"/>
    </font>
    <font>
      <sz val="12"/>
      <color indexed="10"/>
      <name val="Arial"/>
      <family val="2"/>
    </font>
    <font>
      <sz val="18"/>
      <color indexed="10"/>
      <name val="Arial"/>
      <family val="2"/>
    </font>
    <font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 vertical="center"/>
      <protection/>
    </xf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5" fillId="0" borderId="0" xfId="62" applyNumberFormat="1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176" fontId="4" fillId="0" borderId="0" xfId="62" applyNumberFormat="1" applyFont="1" applyBorder="1" applyAlignment="1">
      <alignment horizontal="center" vertical="center"/>
      <protection/>
    </xf>
    <xf numFmtId="0" fontId="4" fillId="33" borderId="10" xfId="62" applyNumberFormat="1" applyFont="1" applyFill="1" applyBorder="1" applyAlignment="1">
      <alignment horizontal="right" vertical="center"/>
      <protection/>
    </xf>
    <xf numFmtId="0" fontId="4" fillId="33" borderId="10" xfId="62" applyFont="1" applyFill="1" applyBorder="1" applyAlignment="1">
      <alignment horizontal="center" vertical="center"/>
      <protection/>
    </xf>
    <xf numFmtId="177" fontId="4" fillId="33" borderId="10" xfId="62" applyNumberFormat="1" applyFont="1" applyFill="1" applyBorder="1" applyAlignment="1">
      <alignment horizontal="center" vertical="center"/>
      <protection/>
    </xf>
    <xf numFmtId="1" fontId="4" fillId="0" borderId="10" xfId="62" applyNumberFormat="1" applyFont="1" applyBorder="1" applyAlignment="1">
      <alignment horizontal="right" vertical="center"/>
      <protection/>
    </xf>
    <xf numFmtId="176" fontId="8" fillId="0" borderId="10" xfId="62" applyNumberFormat="1" applyFont="1" applyBorder="1" applyAlignment="1">
      <alignment horizontal="center" vertical="center"/>
      <protection/>
    </xf>
    <xf numFmtId="177" fontId="8" fillId="0" borderId="10" xfId="62" applyNumberFormat="1" applyFont="1" applyBorder="1" applyAlignment="1">
      <alignment horizontal="center" vertical="center"/>
      <protection/>
    </xf>
    <xf numFmtId="176" fontId="8" fillId="0" borderId="10" xfId="62" applyNumberFormat="1" applyFont="1" applyFill="1" applyBorder="1" applyAlignment="1">
      <alignment horizontal="center" vertical="center"/>
      <protection/>
    </xf>
    <xf numFmtId="177" fontId="8" fillId="0" borderId="10" xfId="62" applyNumberFormat="1" applyFont="1" applyFill="1" applyBorder="1" applyAlignment="1">
      <alignment horizontal="center" vertical="center"/>
      <protection/>
    </xf>
    <xf numFmtId="1" fontId="4" fillId="0" borderId="10" xfId="62" applyNumberFormat="1" applyFont="1" applyFill="1" applyBorder="1" applyAlignment="1">
      <alignment horizontal="right" vertical="center"/>
      <protection/>
    </xf>
    <xf numFmtId="1" fontId="4" fillId="34" borderId="10" xfId="62" applyNumberFormat="1" applyFont="1" applyFill="1" applyBorder="1" applyAlignment="1">
      <alignment horizontal="right" vertical="center"/>
      <protection/>
    </xf>
    <xf numFmtId="176" fontId="8" fillId="34" borderId="10" xfId="62" applyNumberFormat="1" applyFont="1" applyFill="1" applyBorder="1" applyAlignment="1">
      <alignment horizontal="center" vertical="center"/>
      <protection/>
    </xf>
    <xf numFmtId="177" fontId="8" fillId="35" borderId="10" xfId="62" applyNumberFormat="1" applyFont="1" applyFill="1" applyBorder="1" applyAlignment="1">
      <alignment horizontal="center" vertical="center"/>
      <protection/>
    </xf>
    <xf numFmtId="177" fontId="8" fillId="34" borderId="10" xfId="62" applyNumberFormat="1" applyFont="1" applyFill="1" applyBorder="1" applyAlignment="1">
      <alignment horizontal="center" vertical="center"/>
      <protection/>
    </xf>
    <xf numFmtId="0" fontId="4" fillId="35" borderId="10" xfId="62" applyFont="1" applyFill="1" applyBorder="1" applyAlignment="1">
      <alignment horizontal="right" vertical="center"/>
      <protection/>
    </xf>
    <xf numFmtId="178" fontId="8" fillId="35" borderId="10" xfId="6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33" applyFont="1" applyAlignment="1">
      <alignment vertical="center"/>
      <protection/>
    </xf>
    <xf numFmtId="180" fontId="4" fillId="0" borderId="0" xfId="0" applyNumberFormat="1" applyFont="1" applyAlignment="1">
      <alignment horizontal="center" vertical="center"/>
    </xf>
    <xf numFmtId="180" fontId="4" fillId="33" borderId="10" xfId="62" applyNumberFormat="1" applyFont="1" applyFill="1" applyBorder="1" applyAlignment="1">
      <alignment horizontal="center" vertical="center"/>
      <protection/>
    </xf>
    <xf numFmtId="180" fontId="4" fillId="35" borderId="10" xfId="62" applyNumberFormat="1" applyFont="1" applyFill="1" applyBorder="1" applyAlignment="1">
      <alignment horizontal="center" vertical="center" wrapText="1"/>
      <protection/>
    </xf>
    <xf numFmtId="180" fontId="4" fillId="0" borderId="10" xfId="62" applyNumberFormat="1" applyFont="1" applyFill="1" applyBorder="1" applyAlignment="1">
      <alignment horizontal="center" vertical="center"/>
      <protection/>
    </xf>
    <xf numFmtId="180" fontId="4" fillId="0" borderId="10" xfId="62" applyNumberFormat="1" applyFont="1" applyBorder="1" applyAlignment="1">
      <alignment horizontal="center" vertical="center"/>
      <protection/>
    </xf>
    <xf numFmtId="180" fontId="4" fillId="0" borderId="10" xfId="62" applyNumberFormat="1" applyFont="1" applyFill="1" applyBorder="1" applyAlignment="1">
      <alignment horizontal="center" vertical="center" wrapText="1"/>
      <protection/>
    </xf>
    <xf numFmtId="180" fontId="4" fillId="34" borderId="10" xfId="62" applyNumberFormat="1" applyFont="1" applyFill="1" applyBorder="1" applyAlignment="1">
      <alignment horizontal="center" vertical="center" wrapText="1"/>
      <protection/>
    </xf>
    <xf numFmtId="180" fontId="4" fillId="34" borderId="10" xfId="62" applyNumberFormat="1" applyFont="1" applyFill="1" applyBorder="1" applyAlignment="1">
      <alignment horizontal="center" vertical="center"/>
      <protection/>
    </xf>
    <xf numFmtId="180" fontId="4" fillId="0" borderId="10" xfId="62" applyNumberFormat="1" applyFont="1" applyBorder="1" applyAlignment="1">
      <alignment horizontal="center" vertical="center" wrapText="1"/>
      <protection/>
    </xf>
    <xf numFmtId="180" fontId="4" fillId="0" borderId="0" xfId="33" applyNumberFormat="1" applyFont="1" applyAlignment="1">
      <alignment horizontal="center" vertical="center"/>
      <protection/>
    </xf>
    <xf numFmtId="0" fontId="10" fillId="0" borderId="0" xfId="44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62" applyFont="1" applyFill="1" applyAlignment="1">
      <alignment horizontal="right" vertical="center"/>
      <protection/>
    </xf>
    <xf numFmtId="0" fontId="4" fillId="33" borderId="10" xfId="62" applyNumberFormat="1" applyFont="1" applyFill="1" applyBorder="1" applyAlignment="1">
      <alignment horizontal="center" vertical="center"/>
      <protection/>
    </xf>
    <xf numFmtId="176" fontId="4" fillId="33" borderId="10" xfId="62" applyNumberFormat="1" applyFont="1" applyFill="1" applyBorder="1" applyAlignment="1">
      <alignment horizontal="center" vertical="center"/>
      <protection/>
    </xf>
    <xf numFmtId="0" fontId="4" fillId="35" borderId="10" xfId="62" applyNumberFormat="1" applyFont="1" applyFill="1" applyBorder="1" applyAlignment="1">
      <alignment horizontal="center" vertical="center" wrapText="1"/>
      <protection/>
    </xf>
    <xf numFmtId="176" fontId="4" fillId="35" borderId="10" xfId="62" applyNumberFormat="1" applyFont="1" applyFill="1" applyBorder="1" applyAlignment="1">
      <alignment horizontal="center" vertical="center"/>
      <protection/>
    </xf>
    <xf numFmtId="0" fontId="4" fillId="35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176" fontId="4" fillId="0" borderId="10" xfId="62" applyNumberFormat="1" applyFont="1" applyBorder="1" applyAlignment="1">
      <alignment horizontal="center" vertical="center"/>
      <protection/>
    </xf>
    <xf numFmtId="176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176" fontId="4" fillId="35" borderId="10" xfId="62" applyNumberFormat="1" applyFont="1" applyFill="1" applyBorder="1" applyAlignment="1">
      <alignment horizontal="center" vertical="center" wrapText="1"/>
      <protection/>
    </xf>
    <xf numFmtId="176" fontId="4" fillId="34" borderId="10" xfId="62" applyNumberFormat="1" applyFont="1" applyFill="1" applyBorder="1" applyAlignment="1">
      <alignment horizontal="center" vertical="center"/>
      <protection/>
    </xf>
    <xf numFmtId="176" fontId="4" fillId="0" borderId="12" xfId="62" applyNumberFormat="1" applyFont="1" applyFill="1" applyBorder="1" applyAlignment="1">
      <alignment horizontal="center" vertical="center"/>
      <protection/>
    </xf>
    <xf numFmtId="0" fontId="4" fillId="34" borderId="11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5" borderId="10" xfId="62" applyFont="1" applyFill="1" applyBorder="1" applyAlignment="1">
      <alignment horizontal="center" vertical="center" wrapText="1"/>
      <protection/>
    </xf>
    <xf numFmtId="178" fontId="4" fillId="35" borderId="10" xfId="62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76" fontId="2" fillId="0" borderId="10" xfId="62" applyNumberFormat="1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176" fontId="2" fillId="0" borderId="10" xfId="62" applyNumberFormat="1" applyFont="1" applyBorder="1" applyAlignment="1">
      <alignment horizontal="center" vertical="center"/>
      <protection/>
    </xf>
    <xf numFmtId="1" fontId="53" fillId="0" borderId="10" xfId="62" applyNumberFormat="1" applyFont="1" applyFill="1" applyBorder="1" applyAlignment="1">
      <alignment horizontal="right" vertical="center"/>
      <protection/>
    </xf>
    <xf numFmtId="176" fontId="54" fillId="0" borderId="10" xfId="62" applyNumberFormat="1" applyFont="1" applyFill="1" applyBorder="1" applyAlignment="1">
      <alignment horizontal="center" vertical="center"/>
      <protection/>
    </xf>
    <xf numFmtId="177" fontId="54" fillId="0" borderId="10" xfId="62" applyNumberFormat="1" applyFont="1" applyFill="1" applyBorder="1" applyAlignment="1">
      <alignment horizontal="center" vertical="center"/>
      <protection/>
    </xf>
    <xf numFmtId="176" fontId="53" fillId="0" borderId="10" xfId="62" applyNumberFormat="1" applyFont="1" applyBorder="1" applyAlignment="1">
      <alignment horizontal="center" vertical="center"/>
      <protection/>
    </xf>
    <xf numFmtId="176" fontId="54" fillId="34" borderId="10" xfId="62" applyNumberFormat="1" applyFont="1" applyFill="1" applyBorder="1" applyAlignment="1">
      <alignment horizontal="center" vertical="center"/>
      <protection/>
    </xf>
    <xf numFmtId="177" fontId="54" fillId="34" borderId="10" xfId="62" applyNumberFormat="1" applyFont="1" applyFill="1" applyBorder="1" applyAlignment="1">
      <alignment horizontal="center" vertical="center"/>
      <protection/>
    </xf>
    <xf numFmtId="0" fontId="55" fillId="0" borderId="0" xfId="44" applyFont="1" applyAlignment="1">
      <alignment vertical="center"/>
    </xf>
    <xf numFmtId="176" fontId="53" fillId="0" borderId="10" xfId="62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35" borderId="13" xfId="62" applyFont="1" applyFill="1" applyBorder="1" applyAlignment="1">
      <alignment horizontal="center" vertical="center" wrapText="1"/>
      <protection/>
    </xf>
    <xf numFmtId="0" fontId="4" fillId="35" borderId="14" xfId="62" applyFont="1" applyFill="1" applyBorder="1" applyAlignment="1">
      <alignment horizontal="center" vertical="center" wrapText="1"/>
      <protection/>
    </xf>
    <xf numFmtId="0" fontId="4" fillId="35" borderId="15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Ae7c4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0"/>
  <sheetViews>
    <sheetView tabSelected="1" zoomScalePageLayoutView="0" workbookViewId="0" topLeftCell="B1">
      <selection activeCell="F1" sqref="F1"/>
    </sheetView>
  </sheetViews>
  <sheetFormatPr defaultColWidth="8.875" defaultRowHeight="22.5" customHeight="1"/>
  <cols>
    <col min="1" max="1" width="0" style="2" hidden="1" customWidth="1"/>
    <col min="2" max="2" width="2.00390625" style="2" customWidth="1"/>
    <col min="3" max="3" width="4.75390625" style="2" customWidth="1"/>
    <col min="4" max="4" width="8.00390625" style="2" customWidth="1"/>
    <col min="5" max="5" width="11.75390625" style="2" customWidth="1"/>
    <col min="6" max="6" width="40.00390625" style="57" customWidth="1"/>
    <col min="7" max="7" width="4.375" style="2" customWidth="1"/>
    <col min="8" max="8" width="16.125" style="2" customWidth="1"/>
    <col min="9" max="9" width="7.00390625" style="24" customWidth="1"/>
    <col min="10" max="10" width="1.625" style="2" customWidth="1"/>
    <col min="11" max="11" width="6.625" style="2" customWidth="1"/>
    <col min="12" max="12" width="8.625" style="2" customWidth="1"/>
    <col min="13" max="13" width="9.875" style="2" bestFit="1" customWidth="1"/>
    <col min="14" max="16384" width="8.875" style="2" customWidth="1"/>
  </cols>
  <sheetData>
    <row r="2" spans="4:12" ht="22.5" customHeight="1">
      <c r="D2" s="3"/>
      <c r="E2" s="1" t="s">
        <v>30</v>
      </c>
      <c r="F2" s="3"/>
      <c r="G2" s="3"/>
      <c r="H2" s="37" t="s">
        <v>80</v>
      </c>
      <c r="L2" s="2" t="s">
        <v>9</v>
      </c>
    </row>
    <row r="3" spans="3:12" ht="22.5" customHeight="1">
      <c r="C3" s="4" t="s">
        <v>0</v>
      </c>
      <c r="D3" s="5" t="s">
        <v>1</v>
      </c>
      <c r="E3" s="6" t="s">
        <v>2</v>
      </c>
      <c r="F3" s="38" t="s">
        <v>10</v>
      </c>
      <c r="G3" s="39" t="s">
        <v>11</v>
      </c>
      <c r="H3" s="5" t="s">
        <v>12</v>
      </c>
      <c r="I3" s="25"/>
      <c r="L3" s="69" t="s">
        <v>73</v>
      </c>
    </row>
    <row r="4" spans="3:11" ht="51.75" customHeight="1">
      <c r="C4" s="17">
        <v>1</v>
      </c>
      <c r="D4" s="18">
        <f aca="true" t="shared" si="0" ref="D4:D15">K4</f>
        <v>0</v>
      </c>
      <c r="E4" s="15">
        <v>0</v>
      </c>
      <c r="F4" s="40" t="s">
        <v>31</v>
      </c>
      <c r="G4" s="41" t="s">
        <v>13</v>
      </c>
      <c r="H4" s="42" t="s">
        <v>13</v>
      </c>
      <c r="I4" s="26"/>
      <c r="J4" s="19"/>
      <c r="K4" s="2">
        <v>0</v>
      </c>
    </row>
    <row r="5" spans="3:12" ht="22.5" customHeight="1">
      <c r="C5" s="7">
        <f>C4+1</f>
        <v>2</v>
      </c>
      <c r="D5" s="8">
        <f t="shared" si="0"/>
        <v>0.55</v>
      </c>
      <c r="E5" s="9">
        <f aca="true" t="shared" si="1" ref="E5:E15">L5</f>
        <v>0.55</v>
      </c>
      <c r="F5" s="66" t="s">
        <v>101</v>
      </c>
      <c r="G5" s="44"/>
      <c r="H5" s="45" t="s">
        <v>14</v>
      </c>
      <c r="I5" s="28"/>
      <c r="K5" s="2">
        <v>0.55</v>
      </c>
      <c r="L5" s="2">
        <f>K4+K5</f>
        <v>0.55</v>
      </c>
    </row>
    <row r="6" spans="3:12" ht="22.5" customHeight="1">
      <c r="C6" s="7">
        <f aca="true" t="shared" si="2" ref="C6:C56">C5+1</f>
        <v>3</v>
      </c>
      <c r="D6" s="8">
        <f t="shared" si="0"/>
        <v>0.02</v>
      </c>
      <c r="E6" s="9">
        <f t="shared" si="1"/>
        <v>0.5700000000000001</v>
      </c>
      <c r="F6" s="45" t="s">
        <v>15</v>
      </c>
      <c r="G6" s="44"/>
      <c r="H6" s="45" t="s">
        <v>14</v>
      </c>
      <c r="I6" s="28"/>
      <c r="K6" s="2">
        <v>0.02</v>
      </c>
      <c r="L6" s="2">
        <f aca="true" t="shared" si="3" ref="L6:L53">L5+K6</f>
        <v>0.5700000000000001</v>
      </c>
    </row>
    <row r="7" spans="3:12" ht="22.5" customHeight="1">
      <c r="C7" s="7">
        <f t="shared" si="2"/>
        <v>4</v>
      </c>
      <c r="D7" s="8">
        <f t="shared" si="0"/>
        <v>0.04</v>
      </c>
      <c r="E7" s="9">
        <f t="shared" si="1"/>
        <v>0.6100000000000001</v>
      </c>
      <c r="F7" s="45" t="s">
        <v>37</v>
      </c>
      <c r="G7" s="45"/>
      <c r="H7" s="45" t="s">
        <v>14</v>
      </c>
      <c r="I7" s="28"/>
      <c r="K7" s="2">
        <v>0.04</v>
      </c>
      <c r="L7" s="2">
        <f t="shared" si="3"/>
        <v>0.6100000000000001</v>
      </c>
    </row>
    <row r="8" spans="3:12" ht="22.5" customHeight="1">
      <c r="C8" s="7">
        <f t="shared" si="2"/>
        <v>5</v>
      </c>
      <c r="D8" s="8">
        <f t="shared" si="0"/>
        <v>0.188</v>
      </c>
      <c r="E8" s="9">
        <f t="shared" si="1"/>
        <v>0.798</v>
      </c>
      <c r="F8" s="45" t="s">
        <v>38</v>
      </c>
      <c r="G8" s="45" t="s">
        <v>16</v>
      </c>
      <c r="H8" s="45" t="s">
        <v>17</v>
      </c>
      <c r="I8" s="27"/>
      <c r="K8" s="2">
        <v>0.188</v>
      </c>
      <c r="L8" s="2">
        <f t="shared" si="3"/>
        <v>0.798</v>
      </c>
    </row>
    <row r="9" spans="3:12" ht="22.5" customHeight="1">
      <c r="C9" s="7">
        <f t="shared" si="2"/>
        <v>6</v>
      </c>
      <c r="D9" s="8">
        <f t="shared" si="0"/>
        <v>8.7</v>
      </c>
      <c r="E9" s="9">
        <f t="shared" si="1"/>
        <v>9.498</v>
      </c>
      <c r="F9" s="45" t="s">
        <v>39</v>
      </c>
      <c r="G9" s="45" t="s">
        <v>16</v>
      </c>
      <c r="H9" s="45" t="s">
        <v>17</v>
      </c>
      <c r="I9" s="27"/>
      <c r="K9" s="2">
        <v>8.7</v>
      </c>
      <c r="L9" s="2">
        <f t="shared" si="3"/>
        <v>9.498</v>
      </c>
    </row>
    <row r="10" spans="3:12" ht="22.5" customHeight="1">
      <c r="C10" s="7">
        <f t="shared" si="2"/>
        <v>7</v>
      </c>
      <c r="D10" s="8">
        <f t="shared" si="0"/>
        <v>0.511</v>
      </c>
      <c r="E10" s="9">
        <f t="shared" si="1"/>
        <v>10.008999999999999</v>
      </c>
      <c r="F10" s="45" t="s">
        <v>40</v>
      </c>
      <c r="G10" s="45" t="s">
        <v>16</v>
      </c>
      <c r="H10" s="45" t="s">
        <v>17</v>
      </c>
      <c r="I10" s="27"/>
      <c r="K10" s="2">
        <v>0.511</v>
      </c>
      <c r="L10" s="2">
        <f t="shared" si="3"/>
        <v>10.008999999999999</v>
      </c>
    </row>
    <row r="11" spans="3:12" ht="22.5" customHeight="1">
      <c r="C11" s="7">
        <f t="shared" si="2"/>
        <v>8</v>
      </c>
      <c r="D11" s="8">
        <f t="shared" si="0"/>
        <v>0.587</v>
      </c>
      <c r="E11" s="9">
        <f t="shared" si="1"/>
        <v>10.595999999999998</v>
      </c>
      <c r="F11" s="45" t="s">
        <v>41</v>
      </c>
      <c r="G11" s="45" t="s">
        <v>16</v>
      </c>
      <c r="H11" s="45" t="s">
        <v>17</v>
      </c>
      <c r="I11" s="27"/>
      <c r="K11" s="2">
        <v>0.587</v>
      </c>
      <c r="L11" s="2">
        <f t="shared" si="3"/>
        <v>10.595999999999998</v>
      </c>
    </row>
    <row r="12" spans="3:12" ht="22.5" customHeight="1">
      <c r="C12" s="7">
        <f t="shared" si="2"/>
        <v>9</v>
      </c>
      <c r="D12" s="8">
        <f t="shared" si="0"/>
        <v>2.6</v>
      </c>
      <c r="E12" s="9">
        <f t="shared" si="1"/>
        <v>13.195999999999998</v>
      </c>
      <c r="F12" s="45" t="s">
        <v>42</v>
      </c>
      <c r="G12" s="45" t="s">
        <v>16</v>
      </c>
      <c r="H12" s="45" t="s">
        <v>17</v>
      </c>
      <c r="I12" s="27"/>
      <c r="K12" s="2">
        <v>2.6</v>
      </c>
      <c r="L12" s="2">
        <f t="shared" si="3"/>
        <v>13.195999999999998</v>
      </c>
    </row>
    <row r="13" spans="3:12" ht="22.5" customHeight="1">
      <c r="C13" s="7">
        <f t="shared" si="2"/>
        <v>10</v>
      </c>
      <c r="D13" s="8">
        <f t="shared" si="0"/>
        <v>9.2</v>
      </c>
      <c r="E13" s="9">
        <f t="shared" si="1"/>
        <v>22.395999999999997</v>
      </c>
      <c r="F13" s="45" t="s">
        <v>34</v>
      </c>
      <c r="G13" s="45" t="s">
        <v>16</v>
      </c>
      <c r="H13" s="45" t="s">
        <v>14</v>
      </c>
      <c r="I13" s="27"/>
      <c r="K13" s="2">
        <v>9.2</v>
      </c>
      <c r="L13" s="2">
        <f t="shared" si="3"/>
        <v>22.395999999999997</v>
      </c>
    </row>
    <row r="14" spans="3:12" ht="22.5" customHeight="1">
      <c r="C14" s="7">
        <f t="shared" si="2"/>
        <v>11</v>
      </c>
      <c r="D14" s="8">
        <f t="shared" si="0"/>
        <v>0.945</v>
      </c>
      <c r="E14" s="9">
        <f t="shared" si="1"/>
        <v>23.340999999999998</v>
      </c>
      <c r="F14" s="45" t="s">
        <v>43</v>
      </c>
      <c r="G14" s="45" t="s">
        <v>16</v>
      </c>
      <c r="H14" s="45" t="s">
        <v>18</v>
      </c>
      <c r="I14" s="27"/>
      <c r="K14" s="2">
        <v>0.945</v>
      </c>
      <c r="L14" s="2">
        <f t="shared" si="3"/>
        <v>23.340999999999998</v>
      </c>
    </row>
    <row r="15" spans="3:12" ht="22.5" customHeight="1">
      <c r="C15" s="7">
        <f t="shared" si="2"/>
        <v>12</v>
      </c>
      <c r="D15" s="8">
        <f t="shared" si="0"/>
        <v>4.1</v>
      </c>
      <c r="E15" s="9">
        <f t="shared" si="1"/>
        <v>27.440999999999995</v>
      </c>
      <c r="F15" s="45" t="s">
        <v>44</v>
      </c>
      <c r="G15" s="45" t="s">
        <v>16</v>
      </c>
      <c r="H15" s="45" t="s">
        <v>19</v>
      </c>
      <c r="I15" s="27"/>
      <c r="K15" s="2">
        <v>4.1</v>
      </c>
      <c r="L15" s="2">
        <f t="shared" si="3"/>
        <v>27.440999999999995</v>
      </c>
    </row>
    <row r="16" spans="3:12" ht="22.5" customHeight="1">
      <c r="C16" s="7">
        <f t="shared" si="2"/>
        <v>13</v>
      </c>
      <c r="D16" s="8">
        <f aca="true" t="shared" si="4" ref="D16:E20">K16</f>
        <v>14.2</v>
      </c>
      <c r="E16" s="9">
        <f t="shared" si="4"/>
        <v>41.64099999999999</v>
      </c>
      <c r="F16" s="45" t="s">
        <v>45</v>
      </c>
      <c r="G16" s="45" t="s">
        <v>16</v>
      </c>
      <c r="H16" s="45" t="s">
        <v>19</v>
      </c>
      <c r="I16" s="27"/>
      <c r="K16" s="2">
        <v>14.2</v>
      </c>
      <c r="L16" s="2">
        <f t="shared" si="3"/>
        <v>41.64099999999999</v>
      </c>
    </row>
    <row r="17" spans="3:12" ht="22.5" customHeight="1">
      <c r="C17" s="7">
        <f t="shared" si="2"/>
        <v>14</v>
      </c>
      <c r="D17" s="8">
        <f t="shared" si="4"/>
        <v>0.166</v>
      </c>
      <c r="E17" s="9">
        <f t="shared" si="4"/>
        <v>41.80699999999999</v>
      </c>
      <c r="F17" s="45" t="s">
        <v>46</v>
      </c>
      <c r="G17" s="45"/>
      <c r="H17" s="45" t="s">
        <v>20</v>
      </c>
      <c r="I17" s="28"/>
      <c r="K17" s="2">
        <v>0.166</v>
      </c>
      <c r="L17" s="2">
        <f t="shared" si="3"/>
        <v>41.80699999999999</v>
      </c>
    </row>
    <row r="18" spans="3:13" ht="21.75" customHeight="1">
      <c r="C18" s="12">
        <f t="shared" si="2"/>
        <v>15</v>
      </c>
      <c r="D18" s="10">
        <f t="shared" si="4"/>
        <v>4.8</v>
      </c>
      <c r="E18" s="11">
        <f t="shared" si="4"/>
        <v>46.606999999999985</v>
      </c>
      <c r="F18" s="46" t="s">
        <v>47</v>
      </c>
      <c r="G18" s="47" t="s">
        <v>81</v>
      </c>
      <c r="H18" s="48" t="s">
        <v>14</v>
      </c>
      <c r="I18" s="29"/>
      <c r="K18" s="2">
        <v>4.8</v>
      </c>
      <c r="L18" s="2">
        <f t="shared" si="3"/>
        <v>46.606999999999985</v>
      </c>
      <c r="M18" s="20"/>
    </row>
    <row r="19" spans="3:14" ht="60" customHeight="1">
      <c r="C19" s="13">
        <f t="shared" si="2"/>
        <v>16</v>
      </c>
      <c r="D19" s="14">
        <f t="shared" si="4"/>
        <v>0.4</v>
      </c>
      <c r="E19" s="16">
        <f t="shared" si="4"/>
        <v>47.006999999999984</v>
      </c>
      <c r="F19" s="49" t="s">
        <v>36</v>
      </c>
      <c r="G19" s="50"/>
      <c r="H19" s="61" t="s">
        <v>24</v>
      </c>
      <c r="I19" s="30"/>
      <c r="K19" s="2">
        <v>0.4</v>
      </c>
      <c r="L19" s="2">
        <f t="shared" si="3"/>
        <v>47.006999999999984</v>
      </c>
      <c r="M19" s="20">
        <f>E19-K4</f>
        <v>47.006999999999984</v>
      </c>
      <c r="N19" s="2" t="str">
        <f>K68</f>
        <v>       1      47km         09/23 07:23               09/23 09:21        </v>
      </c>
    </row>
    <row r="20" spans="3:13" ht="22.5" customHeight="1">
      <c r="C20" s="12">
        <f t="shared" si="2"/>
        <v>17</v>
      </c>
      <c r="D20" s="10">
        <f t="shared" si="4"/>
        <v>1.2</v>
      </c>
      <c r="E20" s="11">
        <f t="shared" si="4"/>
        <v>48.20699999999999</v>
      </c>
      <c r="F20" s="51" t="s">
        <v>21</v>
      </c>
      <c r="G20" s="45"/>
      <c r="H20" s="45" t="s">
        <v>22</v>
      </c>
      <c r="I20" s="27"/>
      <c r="K20" s="2">
        <v>1.2</v>
      </c>
      <c r="L20" s="2">
        <f t="shared" si="3"/>
        <v>48.20699999999999</v>
      </c>
      <c r="M20" s="34"/>
    </row>
    <row r="21" spans="3:12" ht="22.5" customHeight="1">
      <c r="C21" s="7">
        <f t="shared" si="2"/>
        <v>18</v>
      </c>
      <c r="D21" s="8">
        <f aca="true" t="shared" si="5" ref="D21:E26">K21</f>
        <v>1.1</v>
      </c>
      <c r="E21" s="9">
        <f t="shared" si="5"/>
        <v>49.30699999999999</v>
      </c>
      <c r="F21" s="45" t="s">
        <v>48</v>
      </c>
      <c r="G21" s="45" t="s">
        <v>16</v>
      </c>
      <c r="H21" s="45" t="s">
        <v>23</v>
      </c>
      <c r="I21" s="27"/>
      <c r="K21" s="2">
        <v>1.1</v>
      </c>
      <c r="L21" s="2">
        <f t="shared" si="3"/>
        <v>49.30699999999999</v>
      </c>
    </row>
    <row r="22" spans="3:12" ht="22.5" customHeight="1">
      <c r="C22" s="7">
        <f t="shared" si="2"/>
        <v>19</v>
      </c>
      <c r="D22" s="8">
        <f t="shared" si="5"/>
        <v>0.2</v>
      </c>
      <c r="E22" s="9">
        <f t="shared" si="5"/>
        <v>49.50699999999999</v>
      </c>
      <c r="F22" s="45" t="s">
        <v>35</v>
      </c>
      <c r="G22" s="45" t="s">
        <v>16</v>
      </c>
      <c r="H22" s="45" t="s">
        <v>24</v>
      </c>
      <c r="I22" s="27"/>
      <c r="K22" s="2">
        <v>0.2</v>
      </c>
      <c r="L22" s="2">
        <f t="shared" si="3"/>
        <v>49.50699999999999</v>
      </c>
    </row>
    <row r="23" spans="3:12" ht="22.5" customHeight="1">
      <c r="C23" s="7">
        <f t="shared" si="2"/>
        <v>20</v>
      </c>
      <c r="D23" s="8">
        <f t="shared" si="5"/>
        <v>0.5</v>
      </c>
      <c r="E23" s="9">
        <f t="shared" si="5"/>
        <v>50.00699999999999</v>
      </c>
      <c r="F23" s="45" t="s">
        <v>37</v>
      </c>
      <c r="G23" s="45"/>
      <c r="H23" s="45" t="s">
        <v>25</v>
      </c>
      <c r="I23" s="27"/>
      <c r="K23" s="2">
        <v>0.5</v>
      </c>
      <c r="L23" s="2">
        <f t="shared" si="3"/>
        <v>50.00699999999999</v>
      </c>
    </row>
    <row r="24" spans="3:12" ht="22.5" customHeight="1">
      <c r="C24" s="7">
        <f t="shared" si="2"/>
        <v>21</v>
      </c>
      <c r="D24" s="8">
        <f t="shared" si="5"/>
        <v>0.5</v>
      </c>
      <c r="E24" s="9">
        <f t="shared" si="5"/>
        <v>50.50699999999999</v>
      </c>
      <c r="F24" s="45" t="s">
        <v>76</v>
      </c>
      <c r="G24" s="45"/>
      <c r="H24" s="45" t="s">
        <v>26</v>
      </c>
      <c r="I24" s="27"/>
      <c r="K24" s="2">
        <v>0.5</v>
      </c>
      <c r="L24" s="2">
        <f t="shared" si="3"/>
        <v>50.50699999999999</v>
      </c>
    </row>
    <row r="25" spans="3:12" ht="22.5" customHeight="1">
      <c r="C25" s="7">
        <f t="shared" si="2"/>
        <v>22</v>
      </c>
      <c r="D25" s="8">
        <f t="shared" si="5"/>
        <v>6.6</v>
      </c>
      <c r="E25" s="9">
        <f t="shared" si="5"/>
        <v>57.10699999999999</v>
      </c>
      <c r="F25" s="45" t="s">
        <v>49</v>
      </c>
      <c r="G25" s="45" t="s">
        <v>16</v>
      </c>
      <c r="H25" s="45" t="s">
        <v>27</v>
      </c>
      <c r="I25" s="27"/>
      <c r="K25" s="2">
        <v>6.6</v>
      </c>
      <c r="L25" s="2">
        <f t="shared" si="3"/>
        <v>57.10699999999999</v>
      </c>
    </row>
    <row r="26" spans="3:12" ht="22.5" customHeight="1">
      <c r="C26" s="7">
        <f t="shared" si="2"/>
        <v>23</v>
      </c>
      <c r="D26" s="8">
        <f t="shared" si="5"/>
        <v>12.1</v>
      </c>
      <c r="E26" s="9">
        <f t="shared" si="5"/>
        <v>69.207</v>
      </c>
      <c r="F26" s="45" t="s">
        <v>50</v>
      </c>
      <c r="G26" s="45" t="s">
        <v>16</v>
      </c>
      <c r="H26" s="45" t="s">
        <v>24</v>
      </c>
      <c r="I26" s="27"/>
      <c r="K26" s="2">
        <v>12.1</v>
      </c>
      <c r="L26" s="2">
        <f t="shared" si="3"/>
        <v>69.207</v>
      </c>
    </row>
    <row r="27" spans="3:12" ht="22.5" customHeight="1">
      <c r="C27" s="7">
        <f t="shared" si="2"/>
        <v>24</v>
      </c>
      <c r="D27" s="8">
        <f aca="true" t="shared" si="6" ref="D27:D44">E27-E26</f>
        <v>0.09999999999999432</v>
      </c>
      <c r="E27" s="9">
        <f aca="true" t="shared" si="7" ref="E27:E43">L27</f>
        <v>69.30699999999999</v>
      </c>
      <c r="F27" s="45" t="s">
        <v>75</v>
      </c>
      <c r="G27" s="45"/>
      <c r="H27" s="45" t="s">
        <v>28</v>
      </c>
      <c r="I27" s="28"/>
      <c r="K27" s="2">
        <v>0.1</v>
      </c>
      <c r="L27" s="2">
        <f t="shared" si="3"/>
        <v>69.30699999999999</v>
      </c>
    </row>
    <row r="28" spans="3:13" ht="22.5" customHeight="1">
      <c r="C28" s="7">
        <f t="shared" si="2"/>
        <v>25</v>
      </c>
      <c r="D28" s="8">
        <f t="shared" si="6"/>
        <v>1.7000000000000028</v>
      </c>
      <c r="E28" s="9">
        <f t="shared" si="7"/>
        <v>71.00699999999999</v>
      </c>
      <c r="F28" s="45" t="s">
        <v>51</v>
      </c>
      <c r="G28" s="45" t="s">
        <v>16</v>
      </c>
      <c r="H28" s="45" t="s">
        <v>29</v>
      </c>
      <c r="I28" s="27"/>
      <c r="J28" s="21"/>
      <c r="K28" s="21">
        <v>1.7</v>
      </c>
      <c r="L28" s="2">
        <f t="shared" si="3"/>
        <v>71.00699999999999</v>
      </c>
      <c r="M28" s="21"/>
    </row>
    <row r="29" spans="3:13" ht="22.5" customHeight="1">
      <c r="C29" s="7">
        <f t="shared" si="2"/>
        <v>26</v>
      </c>
      <c r="D29" s="8">
        <f t="shared" si="6"/>
        <v>9.200000000000003</v>
      </c>
      <c r="E29" s="9">
        <f t="shared" si="7"/>
        <v>80.207</v>
      </c>
      <c r="F29" s="47" t="s">
        <v>52</v>
      </c>
      <c r="G29" s="47"/>
      <c r="H29" s="47" t="s">
        <v>29</v>
      </c>
      <c r="I29" s="27"/>
      <c r="J29" s="21"/>
      <c r="K29" s="21">
        <v>9.2</v>
      </c>
      <c r="L29" s="2">
        <f t="shared" si="3"/>
        <v>80.207</v>
      </c>
      <c r="M29" s="21"/>
    </row>
    <row r="30" spans="3:28" ht="22.5" customHeight="1">
      <c r="C30" s="7">
        <f t="shared" si="2"/>
        <v>27</v>
      </c>
      <c r="D30" s="8">
        <f t="shared" si="6"/>
        <v>13</v>
      </c>
      <c r="E30" s="9">
        <f t="shared" si="7"/>
        <v>93.207</v>
      </c>
      <c r="F30" s="47" t="s">
        <v>53</v>
      </c>
      <c r="G30" s="45" t="s">
        <v>16</v>
      </c>
      <c r="H30" s="47" t="s">
        <v>29</v>
      </c>
      <c r="I30" s="28"/>
      <c r="J30" s="21"/>
      <c r="K30" s="60">
        <v>13</v>
      </c>
      <c r="L30" s="2">
        <f t="shared" si="3"/>
        <v>93.207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3:28" ht="22.5" customHeight="1">
      <c r="C31" s="7">
        <f t="shared" si="2"/>
        <v>28</v>
      </c>
      <c r="D31" s="8">
        <f t="shared" si="6"/>
        <v>1.2999999999999972</v>
      </c>
      <c r="E31" s="9">
        <f>L31</f>
        <v>94.50699999999999</v>
      </c>
      <c r="F31" s="47" t="s">
        <v>54</v>
      </c>
      <c r="G31" s="45"/>
      <c r="H31" s="47" t="s">
        <v>32</v>
      </c>
      <c r="I31" s="28"/>
      <c r="J31" s="21"/>
      <c r="K31" s="60">
        <v>1.3</v>
      </c>
      <c r="L31" s="2">
        <f t="shared" si="3"/>
        <v>94.50699999999999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3:28" ht="22.5" customHeight="1">
      <c r="C32" s="7">
        <f t="shared" si="2"/>
        <v>29</v>
      </c>
      <c r="D32" s="8">
        <f t="shared" si="6"/>
        <v>0.7999999999999972</v>
      </c>
      <c r="E32" s="9">
        <f>L32</f>
        <v>95.30699999999999</v>
      </c>
      <c r="F32" s="47" t="s">
        <v>54</v>
      </c>
      <c r="G32" s="45"/>
      <c r="H32" s="47" t="s">
        <v>32</v>
      </c>
      <c r="I32" s="28"/>
      <c r="J32" s="21"/>
      <c r="K32" s="60">
        <v>0.8</v>
      </c>
      <c r="L32" s="2">
        <f t="shared" si="3"/>
        <v>95.30699999999999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3:28" ht="22.5" customHeight="1">
      <c r="C33" s="12">
        <f t="shared" si="2"/>
        <v>30</v>
      </c>
      <c r="D33" s="8">
        <f t="shared" si="6"/>
        <v>1.7000000000000028</v>
      </c>
      <c r="E33" s="9">
        <f>L33</f>
        <v>97.00699999999999</v>
      </c>
      <c r="F33" s="47" t="s">
        <v>55</v>
      </c>
      <c r="G33" s="45"/>
      <c r="H33" s="47" t="s">
        <v>33</v>
      </c>
      <c r="I33" s="28"/>
      <c r="J33" s="21"/>
      <c r="K33" s="60">
        <v>1.7000000000000002</v>
      </c>
      <c r="L33" s="2">
        <f t="shared" si="3"/>
        <v>97.00699999999999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3:14" ht="56.25" customHeight="1">
      <c r="C34" s="13">
        <f>C33+1</f>
        <v>31</v>
      </c>
      <c r="D34" s="14">
        <f>E34-E33</f>
        <v>4.700000000000003</v>
      </c>
      <c r="E34" s="16">
        <f>L34</f>
        <v>101.707</v>
      </c>
      <c r="F34" s="49" t="s">
        <v>72</v>
      </c>
      <c r="G34" s="52"/>
      <c r="H34" s="50" t="s">
        <v>56</v>
      </c>
      <c r="I34" s="31"/>
      <c r="J34" s="21"/>
      <c r="K34" s="21">
        <v>4.7</v>
      </c>
      <c r="L34" s="2">
        <f>L33+K34</f>
        <v>101.707</v>
      </c>
      <c r="M34" s="20">
        <f>E34-E19</f>
        <v>54.70000000000001</v>
      </c>
      <c r="N34" s="2" t="str">
        <f>K70</f>
        <v>       2     102km         09/23 09:00               09/23 12:48        </v>
      </c>
    </row>
    <row r="35" spans="3:28" ht="22.5" customHeight="1">
      <c r="C35" s="7">
        <f t="shared" si="2"/>
        <v>32</v>
      </c>
      <c r="D35" s="8">
        <f>E35-E34</f>
        <v>7.900000000000006</v>
      </c>
      <c r="E35" s="9">
        <f>L35</f>
        <v>109.607</v>
      </c>
      <c r="F35" s="47" t="s">
        <v>82</v>
      </c>
      <c r="G35" s="58" t="s">
        <v>57</v>
      </c>
      <c r="H35" s="47" t="s">
        <v>29</v>
      </c>
      <c r="I35" s="27"/>
      <c r="K35" s="2">
        <v>7.9</v>
      </c>
      <c r="L35" s="2">
        <f>L34+K35</f>
        <v>109.607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3:28" ht="22.5" customHeight="1">
      <c r="C36" s="7">
        <f t="shared" si="2"/>
        <v>33</v>
      </c>
      <c r="D36" s="8">
        <f t="shared" si="6"/>
        <v>13</v>
      </c>
      <c r="E36" s="9">
        <f t="shared" si="7"/>
        <v>122.607</v>
      </c>
      <c r="F36" s="47" t="s">
        <v>102</v>
      </c>
      <c r="G36" s="59"/>
      <c r="H36" s="47" t="s">
        <v>29</v>
      </c>
      <c r="I36" s="28"/>
      <c r="K36" s="2">
        <v>13</v>
      </c>
      <c r="L36" s="2">
        <f t="shared" si="3"/>
        <v>122.607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3:28" ht="22.5" customHeight="1">
      <c r="C37" s="7">
        <f t="shared" si="2"/>
        <v>34</v>
      </c>
      <c r="D37" s="8">
        <f t="shared" si="6"/>
        <v>9.199999999999989</v>
      </c>
      <c r="E37" s="9">
        <f t="shared" si="7"/>
        <v>131.807</v>
      </c>
      <c r="F37" s="45" t="s">
        <v>58</v>
      </c>
      <c r="G37" s="62" t="s">
        <v>57</v>
      </c>
      <c r="H37" s="43" t="s">
        <v>27</v>
      </c>
      <c r="I37" s="28"/>
      <c r="K37" s="2">
        <v>9.2</v>
      </c>
      <c r="L37" s="2">
        <f t="shared" si="3"/>
        <v>131.807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3:28" ht="22.5" customHeight="1">
      <c r="C38" s="7">
        <f t="shared" si="2"/>
        <v>35</v>
      </c>
      <c r="D38" s="8">
        <f t="shared" si="6"/>
        <v>1.5999999999999943</v>
      </c>
      <c r="E38" s="9">
        <f>L38</f>
        <v>133.40699999999998</v>
      </c>
      <c r="F38" s="45" t="s">
        <v>15</v>
      </c>
      <c r="G38" s="62"/>
      <c r="H38" s="43" t="s">
        <v>14</v>
      </c>
      <c r="I38" s="27"/>
      <c r="K38" s="2">
        <v>1.6</v>
      </c>
      <c r="L38" s="2">
        <f t="shared" si="3"/>
        <v>133.40699999999998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3:28" ht="22.5" customHeight="1">
      <c r="C39" s="7">
        <f t="shared" si="2"/>
        <v>36</v>
      </c>
      <c r="D39" s="8">
        <f t="shared" si="6"/>
        <v>0.09999999999999432</v>
      </c>
      <c r="E39" s="9">
        <f>L39</f>
        <v>133.50699999999998</v>
      </c>
      <c r="F39" s="45" t="s">
        <v>59</v>
      </c>
      <c r="G39" s="62" t="s">
        <v>57</v>
      </c>
      <c r="H39" s="43" t="s">
        <v>27</v>
      </c>
      <c r="I39" s="27"/>
      <c r="K39" s="2">
        <v>0.1</v>
      </c>
      <c r="L39" s="2">
        <f t="shared" si="3"/>
        <v>133.50699999999998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3:28" ht="22.5" customHeight="1">
      <c r="C40" s="7">
        <f t="shared" si="2"/>
        <v>37</v>
      </c>
      <c r="D40" s="8">
        <f t="shared" si="6"/>
        <v>12.099999999999994</v>
      </c>
      <c r="E40" s="9">
        <f>L40</f>
        <v>145.60699999999997</v>
      </c>
      <c r="F40" s="47" t="s">
        <v>60</v>
      </c>
      <c r="G40" s="58" t="s">
        <v>57</v>
      </c>
      <c r="H40" s="46" t="str">
        <f>H24</f>
        <v>県63</v>
      </c>
      <c r="I40" s="27"/>
      <c r="K40" s="2">
        <v>12.1</v>
      </c>
      <c r="L40" s="2">
        <f t="shared" si="3"/>
        <v>145.60699999999997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3:28" ht="22.5" customHeight="1">
      <c r="C41" s="7">
        <f t="shared" si="2"/>
        <v>38</v>
      </c>
      <c r="D41" s="8">
        <f t="shared" si="6"/>
        <v>6.599999999999994</v>
      </c>
      <c r="E41" s="9">
        <f t="shared" si="7"/>
        <v>152.20699999999997</v>
      </c>
      <c r="F41" s="47" t="s">
        <v>61</v>
      </c>
      <c r="G41" s="62"/>
      <c r="H41" s="45" t="s">
        <v>25</v>
      </c>
      <c r="I41" s="32"/>
      <c r="K41" s="2">
        <v>6.6</v>
      </c>
      <c r="L41" s="2">
        <f t="shared" si="3"/>
        <v>152.20699999999997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3:28" ht="22.5" customHeight="1">
      <c r="C42" s="7">
        <f t="shared" si="2"/>
        <v>39</v>
      </c>
      <c r="D42" s="8">
        <f t="shared" si="6"/>
        <v>0.5</v>
      </c>
      <c r="E42" s="9">
        <f t="shared" si="7"/>
        <v>152.70699999999997</v>
      </c>
      <c r="F42" s="45" t="s">
        <v>15</v>
      </c>
      <c r="G42" s="62"/>
      <c r="H42" s="45" t="s">
        <v>14</v>
      </c>
      <c r="I42" s="32"/>
      <c r="K42" s="2">
        <v>0.5</v>
      </c>
      <c r="L42" s="2">
        <f t="shared" si="3"/>
        <v>152.70699999999997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3:12" ht="22.5" customHeight="1">
      <c r="C43" s="7">
        <f t="shared" si="2"/>
        <v>40</v>
      </c>
      <c r="D43" s="8">
        <f t="shared" si="6"/>
        <v>0.44999999999998863</v>
      </c>
      <c r="E43" s="9">
        <f t="shared" si="7"/>
        <v>153.15699999999995</v>
      </c>
      <c r="F43" s="47" t="s">
        <v>62</v>
      </c>
      <c r="G43" s="62" t="s">
        <v>57</v>
      </c>
      <c r="H43" s="45" t="str">
        <f>H21</f>
        <v>県62</v>
      </c>
      <c r="I43" s="27"/>
      <c r="K43" s="2">
        <v>0.45</v>
      </c>
      <c r="L43" s="2">
        <f t="shared" si="3"/>
        <v>153.15699999999995</v>
      </c>
    </row>
    <row r="44" spans="3:12" ht="22.5" customHeight="1">
      <c r="C44" s="7">
        <f t="shared" si="2"/>
        <v>41</v>
      </c>
      <c r="D44" s="8">
        <f t="shared" si="6"/>
        <v>0.19999999999998863</v>
      </c>
      <c r="E44" s="9">
        <f>L44</f>
        <v>153.35699999999994</v>
      </c>
      <c r="F44" s="45" t="s">
        <v>83</v>
      </c>
      <c r="G44" s="62" t="s">
        <v>57</v>
      </c>
      <c r="H44" s="45" t="s">
        <v>67</v>
      </c>
      <c r="I44" s="27"/>
      <c r="K44" s="2">
        <v>0.2</v>
      </c>
      <c r="L44" s="2">
        <f t="shared" si="3"/>
        <v>153.35699999999994</v>
      </c>
    </row>
    <row r="45" spans="3:12" ht="22.5" customHeight="1">
      <c r="C45" s="7">
        <f t="shared" si="2"/>
        <v>42</v>
      </c>
      <c r="D45" s="8">
        <f>E45-E44</f>
        <v>1.0999999999999943</v>
      </c>
      <c r="E45" s="9">
        <f>L45</f>
        <v>154.45699999999994</v>
      </c>
      <c r="F45" s="47" t="s">
        <v>84</v>
      </c>
      <c r="G45" s="59"/>
      <c r="H45" s="45" t="s">
        <v>14</v>
      </c>
      <c r="I45" s="27"/>
      <c r="K45" s="2">
        <v>1.1</v>
      </c>
      <c r="L45" s="2">
        <f t="shared" si="3"/>
        <v>154.45699999999994</v>
      </c>
    </row>
    <row r="46" spans="3:14" ht="55.5" customHeight="1">
      <c r="C46" s="13">
        <f>C45+1</f>
        <v>43</v>
      </c>
      <c r="D46" s="14">
        <f>E46-E45</f>
        <v>1.5999999999999943</v>
      </c>
      <c r="E46" s="16">
        <f aca="true" t="shared" si="8" ref="E46:E53">L46</f>
        <v>156.05699999999993</v>
      </c>
      <c r="F46" s="49" t="s">
        <v>71</v>
      </c>
      <c r="G46" s="50"/>
      <c r="H46" s="53"/>
      <c r="I46" s="31"/>
      <c r="K46" s="2">
        <v>1.6</v>
      </c>
      <c r="L46" s="2">
        <f>L45+K46</f>
        <v>156.05699999999993</v>
      </c>
      <c r="M46" s="22">
        <f>E46-E34</f>
        <v>54.34999999999994</v>
      </c>
      <c r="N46" s="2" t="str">
        <f>K72</f>
        <v>       3     156km         09/23 10:35               09/23 16:24        </v>
      </c>
    </row>
    <row r="47" spans="3:13" s="21" customFormat="1" ht="24" customHeight="1">
      <c r="C47" s="7">
        <f t="shared" si="2"/>
        <v>44</v>
      </c>
      <c r="D47" s="8">
        <f>E47-E46</f>
        <v>0</v>
      </c>
      <c r="E47" s="9">
        <f>L47</f>
        <v>156.05699999999993</v>
      </c>
      <c r="F47" s="46" t="s">
        <v>85</v>
      </c>
      <c r="G47" s="47" t="s">
        <v>86</v>
      </c>
      <c r="H47" s="43" t="s">
        <v>63</v>
      </c>
      <c r="I47" s="27"/>
      <c r="K47" s="21">
        <v>0</v>
      </c>
      <c r="L47" s="2">
        <f t="shared" si="3"/>
        <v>156.05699999999993</v>
      </c>
      <c r="M47" s="20"/>
    </row>
    <row r="48" spans="3:13" ht="22.5" customHeight="1">
      <c r="C48" s="7">
        <f t="shared" si="2"/>
        <v>45</v>
      </c>
      <c r="D48" s="8">
        <f>E48-E47</f>
        <v>4.800000000000011</v>
      </c>
      <c r="E48" s="9">
        <f t="shared" si="8"/>
        <v>160.85699999999994</v>
      </c>
      <c r="F48" s="43" t="s">
        <v>87</v>
      </c>
      <c r="G48" s="45"/>
      <c r="H48" s="45" t="s">
        <v>19</v>
      </c>
      <c r="I48" s="29"/>
      <c r="J48" s="21"/>
      <c r="K48" s="21">
        <v>4.8</v>
      </c>
      <c r="L48" s="2">
        <f t="shared" si="3"/>
        <v>160.85699999999994</v>
      </c>
      <c r="M48" s="34"/>
    </row>
    <row r="49" spans="3:12" ht="22.5" customHeight="1">
      <c r="C49" s="7">
        <f t="shared" si="2"/>
        <v>46</v>
      </c>
      <c r="D49" s="8">
        <f>E49-E48</f>
        <v>0.1599999999999966</v>
      </c>
      <c r="E49" s="9">
        <f t="shared" si="8"/>
        <v>161.01699999999994</v>
      </c>
      <c r="F49" s="46" t="s">
        <v>64</v>
      </c>
      <c r="G49" s="45" t="s">
        <v>16</v>
      </c>
      <c r="H49" s="45" t="s">
        <v>19</v>
      </c>
      <c r="I49" s="29"/>
      <c r="J49" s="21"/>
      <c r="K49" s="21">
        <v>0.16</v>
      </c>
      <c r="L49" s="2">
        <f t="shared" si="3"/>
        <v>161.01699999999994</v>
      </c>
    </row>
    <row r="50" spans="3:12" ht="22.5" customHeight="1">
      <c r="C50" s="7">
        <f t="shared" si="2"/>
        <v>47</v>
      </c>
      <c r="D50" s="8">
        <f>E50-E49</f>
        <v>14.199999999999989</v>
      </c>
      <c r="E50" s="9">
        <f t="shared" si="8"/>
        <v>175.21699999999993</v>
      </c>
      <c r="F50" s="46" t="s">
        <v>65</v>
      </c>
      <c r="G50" s="45" t="s">
        <v>16</v>
      </c>
      <c r="H50" s="45" t="s">
        <v>18</v>
      </c>
      <c r="I50" s="27"/>
      <c r="J50" s="21"/>
      <c r="K50" s="21">
        <v>14.2</v>
      </c>
      <c r="L50" s="2">
        <f t="shared" si="3"/>
        <v>175.21699999999993</v>
      </c>
    </row>
    <row r="51" spans="3:12" ht="22.5" customHeight="1">
      <c r="C51" s="7">
        <f t="shared" si="2"/>
        <v>48</v>
      </c>
      <c r="D51" s="8">
        <f>E51-E50</f>
        <v>4.699999999999989</v>
      </c>
      <c r="E51" s="9">
        <f t="shared" si="8"/>
        <v>179.91699999999992</v>
      </c>
      <c r="F51" s="46" t="s">
        <v>88</v>
      </c>
      <c r="G51" s="45" t="s">
        <v>16</v>
      </c>
      <c r="H51" s="45" t="s">
        <v>17</v>
      </c>
      <c r="I51" s="27"/>
      <c r="J51" s="21"/>
      <c r="K51" s="21">
        <v>4.7</v>
      </c>
      <c r="L51" s="2">
        <f t="shared" si="3"/>
        <v>179.91699999999992</v>
      </c>
    </row>
    <row r="52" spans="3:12" ht="22.5" customHeight="1">
      <c r="C52" s="7">
        <f t="shared" si="2"/>
        <v>49</v>
      </c>
      <c r="D52" s="8">
        <f>E52-E51</f>
        <v>9.699999999999989</v>
      </c>
      <c r="E52" s="9">
        <f t="shared" si="8"/>
        <v>189.6169999999999</v>
      </c>
      <c r="F52" s="46" t="s">
        <v>89</v>
      </c>
      <c r="G52" s="45" t="s">
        <v>16</v>
      </c>
      <c r="H52" s="45" t="s">
        <v>17</v>
      </c>
      <c r="I52" s="27"/>
      <c r="J52" s="21"/>
      <c r="K52" s="21">
        <v>9.7</v>
      </c>
      <c r="L52" s="2">
        <f t="shared" si="3"/>
        <v>189.6169999999999</v>
      </c>
    </row>
    <row r="53" spans="3:12" ht="22.5" customHeight="1">
      <c r="C53" s="7">
        <f t="shared" si="2"/>
        <v>50</v>
      </c>
      <c r="D53" s="8">
        <f>E53-E52</f>
        <v>2.5999999999999943</v>
      </c>
      <c r="E53" s="9">
        <f t="shared" si="8"/>
        <v>192.2169999999999</v>
      </c>
      <c r="F53" s="46" t="s">
        <v>90</v>
      </c>
      <c r="G53" s="45" t="s">
        <v>16</v>
      </c>
      <c r="H53" s="45" t="s">
        <v>17</v>
      </c>
      <c r="I53" s="27"/>
      <c r="J53" s="21"/>
      <c r="K53" s="21">
        <v>2.6</v>
      </c>
      <c r="L53" s="2">
        <f t="shared" si="3"/>
        <v>192.2169999999999</v>
      </c>
    </row>
    <row r="54" spans="3:12" ht="22.5" customHeight="1">
      <c r="C54" s="7">
        <f t="shared" si="2"/>
        <v>51</v>
      </c>
      <c r="D54" s="8">
        <f>E54-E53</f>
        <v>0.5800000000000125</v>
      </c>
      <c r="E54" s="9">
        <f>L54</f>
        <v>192.7969999999999</v>
      </c>
      <c r="F54" s="46" t="s">
        <v>66</v>
      </c>
      <c r="G54" s="45" t="s">
        <v>16</v>
      </c>
      <c r="H54" s="45" t="s">
        <v>17</v>
      </c>
      <c r="I54" s="27"/>
      <c r="J54" s="21"/>
      <c r="K54" s="21">
        <v>0.58</v>
      </c>
      <c r="L54" s="2">
        <f>L53+K54</f>
        <v>192.7969999999999</v>
      </c>
    </row>
    <row r="55" spans="3:12" ht="22.5" customHeight="1">
      <c r="C55" s="7">
        <f t="shared" si="2"/>
        <v>52</v>
      </c>
      <c r="D55" s="8">
        <f>E55-E54</f>
        <v>0.5099999999999909</v>
      </c>
      <c r="E55" s="9">
        <f>L55</f>
        <v>193.3069999999999</v>
      </c>
      <c r="F55" s="46" t="s">
        <v>91</v>
      </c>
      <c r="G55" s="45" t="s">
        <v>16</v>
      </c>
      <c r="H55" s="45" t="s">
        <v>17</v>
      </c>
      <c r="I55" s="27"/>
      <c r="J55" s="21"/>
      <c r="K55" s="21">
        <v>0.51</v>
      </c>
      <c r="L55" s="2">
        <f>L54+K55</f>
        <v>193.3069999999999</v>
      </c>
    </row>
    <row r="56" spans="3:12" ht="22.5" customHeight="1">
      <c r="C56" s="7">
        <f t="shared" si="2"/>
        <v>53</v>
      </c>
      <c r="D56" s="8">
        <f>E56-E55</f>
        <v>6.400000000000006</v>
      </c>
      <c r="E56" s="9">
        <f>L56</f>
        <v>199.7069999999999</v>
      </c>
      <c r="F56" s="46" t="s">
        <v>92</v>
      </c>
      <c r="G56" s="45" t="s">
        <v>16</v>
      </c>
      <c r="H56" s="45" t="s">
        <v>93</v>
      </c>
      <c r="I56" s="29"/>
      <c r="J56" s="21"/>
      <c r="K56" s="21">
        <v>6.4</v>
      </c>
      <c r="L56" s="2">
        <f>L55+K56</f>
        <v>199.7069999999999</v>
      </c>
    </row>
    <row r="57" spans="3:14" ht="53.25" customHeight="1">
      <c r="C57" s="13">
        <f>C56+1</f>
        <v>54</v>
      </c>
      <c r="D57" s="14">
        <f>E57-E56</f>
        <v>1.3000000000000114</v>
      </c>
      <c r="E57" s="16">
        <f>L57</f>
        <v>201.00699999999992</v>
      </c>
      <c r="F57" s="54" t="s">
        <v>74</v>
      </c>
      <c r="G57" s="55"/>
      <c r="H57" s="54" t="s">
        <v>24</v>
      </c>
      <c r="I57" s="26"/>
      <c r="K57" s="60">
        <v>1.3</v>
      </c>
      <c r="L57" s="2">
        <f>L56+K57</f>
        <v>201.00699999999992</v>
      </c>
      <c r="M57" s="22">
        <f>E57-E46</f>
        <v>44.94999999999999</v>
      </c>
      <c r="N57" s="2" t="str">
        <f>K74</f>
        <v>  ゴール     200km         09/23 11:53               09/23 19:30        </v>
      </c>
    </row>
    <row r="58" spans="3:12" ht="26.25" customHeight="1">
      <c r="C58" s="63">
        <f>C57+1</f>
        <v>55</v>
      </c>
      <c r="D58" s="64">
        <f>E58-E57</f>
        <v>0.5999999999999943</v>
      </c>
      <c r="E58" s="65">
        <f>L58</f>
        <v>201.6069999999999</v>
      </c>
      <c r="F58" s="70" t="s">
        <v>94</v>
      </c>
      <c r="G58" s="66" t="s">
        <v>78</v>
      </c>
      <c r="H58" s="45" t="s">
        <v>95</v>
      </c>
      <c r="I58" s="29"/>
      <c r="K58" s="2">
        <v>0.6</v>
      </c>
      <c r="L58" s="2">
        <f>L57+K58</f>
        <v>201.6069999999999</v>
      </c>
    </row>
    <row r="59" spans="3:12" ht="57" customHeight="1">
      <c r="C59" s="13">
        <f>C58+1</f>
        <v>56</v>
      </c>
      <c r="D59" s="67">
        <f>E59-E58</f>
        <v>0.15000000000000568</v>
      </c>
      <c r="E59" s="68">
        <f>L59</f>
        <v>201.75699999999992</v>
      </c>
      <c r="F59" s="73" t="s">
        <v>77</v>
      </c>
      <c r="G59" s="74"/>
      <c r="H59" s="74"/>
      <c r="I59" s="75"/>
      <c r="J59" s="23"/>
      <c r="K59" s="2">
        <v>0.15</v>
      </c>
      <c r="L59" s="2">
        <f>L58+K59</f>
        <v>201.75699999999992</v>
      </c>
    </row>
    <row r="60" spans="3:10" ht="22.5" customHeight="1">
      <c r="C60" s="23"/>
      <c r="D60" s="23"/>
      <c r="E60" s="23"/>
      <c r="F60" s="56"/>
      <c r="G60" s="23"/>
      <c r="H60" s="23"/>
      <c r="I60" s="33"/>
      <c r="J60" s="23"/>
    </row>
    <row r="61" spans="3:11" ht="22.5" customHeight="1">
      <c r="C61" s="2">
        <v>1</v>
      </c>
      <c r="D61" s="2" t="s">
        <v>3</v>
      </c>
      <c r="I61" s="33"/>
      <c r="J61" s="23"/>
      <c r="K61" s="71" t="s">
        <v>8</v>
      </c>
    </row>
    <row r="62" spans="3:11" ht="22.5" customHeight="1">
      <c r="C62" s="2">
        <v>2</v>
      </c>
      <c r="D62" s="2" t="s">
        <v>4</v>
      </c>
      <c r="I62" s="33"/>
      <c r="J62" s="23"/>
      <c r="K62" s="71" t="s">
        <v>96</v>
      </c>
    </row>
    <row r="63" spans="3:11" ht="22.5" customHeight="1">
      <c r="C63" s="2">
        <v>3</v>
      </c>
      <c r="D63" s="2" t="s">
        <v>5</v>
      </c>
      <c r="I63" s="33"/>
      <c r="J63" s="23"/>
      <c r="K63" s="71" t="s">
        <v>7</v>
      </c>
    </row>
    <row r="64" spans="3:11" ht="22.5" customHeight="1">
      <c r="C64" s="2">
        <v>4</v>
      </c>
      <c r="D64" s="2" t="s">
        <v>6</v>
      </c>
      <c r="I64" s="33"/>
      <c r="J64" s="23"/>
      <c r="K64" s="72"/>
    </row>
    <row r="65" spans="3:11" ht="22.5" customHeight="1">
      <c r="C65" s="2">
        <v>5</v>
      </c>
      <c r="D65" s="2" t="s">
        <v>97</v>
      </c>
      <c r="I65" s="33"/>
      <c r="J65" s="23"/>
      <c r="K65" s="72"/>
    </row>
    <row r="66" spans="3:11" ht="22.5" customHeight="1">
      <c r="C66" s="2">
        <v>6</v>
      </c>
      <c r="D66" s="2" t="s">
        <v>79</v>
      </c>
      <c r="I66" s="33"/>
      <c r="J66" s="23"/>
      <c r="K66" s="71" t="s">
        <v>98</v>
      </c>
    </row>
    <row r="67" spans="3:11" ht="22.5" customHeight="1">
      <c r="C67" s="2">
        <v>7</v>
      </c>
      <c r="D67" s="2" t="s">
        <v>99</v>
      </c>
      <c r="I67" s="33"/>
      <c r="J67" s="23"/>
      <c r="K67" s="72"/>
    </row>
    <row r="68" ht="22.5" customHeight="1">
      <c r="K68" s="71" t="s">
        <v>68</v>
      </c>
    </row>
    <row r="69" ht="22.5" customHeight="1">
      <c r="K69" s="72"/>
    </row>
    <row r="70" ht="22.5" customHeight="1">
      <c r="K70" s="71" t="s">
        <v>69</v>
      </c>
    </row>
    <row r="71" ht="22.5" customHeight="1">
      <c r="K71" s="72"/>
    </row>
    <row r="72" ht="22.5" customHeight="1">
      <c r="K72" s="71" t="s">
        <v>70</v>
      </c>
    </row>
    <row r="73" ht="22.5" customHeight="1">
      <c r="K73" s="72"/>
    </row>
    <row r="74" ht="22.5" customHeight="1">
      <c r="K74" s="71" t="s">
        <v>100</v>
      </c>
    </row>
    <row r="75" ht="22.5" customHeight="1">
      <c r="K75" s="36"/>
    </row>
    <row r="76" ht="22.5" customHeight="1">
      <c r="K76" s="35"/>
    </row>
    <row r="77" ht="22.5" customHeight="1">
      <c r="K77" s="36"/>
    </row>
    <row r="78" ht="22.5" customHeight="1">
      <c r="K78" s="35"/>
    </row>
    <row r="79" ht="22.5" customHeight="1">
      <c r="K79" s="36"/>
    </row>
    <row r="80" ht="22.5" customHeight="1">
      <c r="K80" s="35"/>
    </row>
  </sheetData>
  <sheetProtection selectLockedCells="1" selectUnlockedCells="1"/>
  <mergeCells count="1">
    <mergeCell ref="F59:I59"/>
  </mergeCells>
  <hyperlinks>
    <hyperlink ref="L3" r:id="rId1" display="http://yahoo.jp/Ae7c4e"/>
  </hyperlinks>
  <printOptions/>
  <pageMargins left="0.25" right="0.25" top="0.5534722222222223" bottom="0.5270833333333333" header="0.5118055555555555" footer="0.5118055555555555"/>
  <pageSetup fitToHeight="0" fitToWidth="1" horizontalDpi="300" verticalDpi="3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Tsumura</dc:creator>
  <cp:keywords/>
  <dc:description/>
  <cp:lastModifiedBy>user1</cp:lastModifiedBy>
  <cp:lastPrinted>2013-04-12T03:57:00Z</cp:lastPrinted>
  <dcterms:created xsi:type="dcterms:W3CDTF">2013-04-10T22:01:58Z</dcterms:created>
  <dcterms:modified xsi:type="dcterms:W3CDTF">2015-12-28T06:55:41Z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