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Dropbox\Dropbox\2016BRM東京\20160211東京200ちょっと沖縄\Cue\"/>
    </mc:Choice>
  </mc:AlternateContent>
  <bookViews>
    <workbookView xWindow="0" yWindow="-75" windowWidth="22380" windowHeight="11715" tabRatio="311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Sheet1!$B$45:$H$55</definedName>
  </definedNames>
  <calcPr calcId="152511"/>
</workbook>
</file>

<file path=xl/calcChain.xml><?xml version="1.0" encoding="utf-8"?>
<calcChain xmlns="http://schemas.openxmlformats.org/spreadsheetml/2006/main">
  <c r="M27" i="1" l="1"/>
  <c r="M13" i="1"/>
  <c r="M45" i="1"/>
  <c r="M5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D18" i="1"/>
  <c r="D6" i="1"/>
  <c r="D5" i="1"/>
  <c r="K19" i="1"/>
  <c r="K20" i="1"/>
  <c r="K21" i="1"/>
  <c r="C6" i="1"/>
  <c r="D7" i="1"/>
  <c r="C7" i="1"/>
  <c r="K22" i="1"/>
  <c r="D22" i="1"/>
  <c r="D8" i="1"/>
  <c r="C8" i="1"/>
  <c r="K23" i="1"/>
  <c r="K24" i="1"/>
  <c r="K25" i="1"/>
  <c r="K26" i="1"/>
  <c r="K27" i="1"/>
  <c r="D9" i="1"/>
  <c r="C9" i="1"/>
  <c r="D27" i="1"/>
  <c r="K28" i="1"/>
  <c r="D28" i="1"/>
  <c r="D26" i="1"/>
  <c r="C27" i="1"/>
  <c r="D10" i="1"/>
  <c r="C10" i="1"/>
  <c r="C28" i="1"/>
  <c r="K29" i="1"/>
  <c r="K30" i="1"/>
  <c r="D30" i="1"/>
  <c r="D11" i="1"/>
  <c r="C11" i="1"/>
  <c r="D4" i="1"/>
  <c r="C5" i="1"/>
  <c r="B5" i="1"/>
  <c r="B6" i="1"/>
  <c r="B7" i="1"/>
  <c r="D29" i="1"/>
  <c r="C29" i="1"/>
  <c r="K31" i="1"/>
  <c r="D31" i="1"/>
  <c r="B8" i="1"/>
  <c r="B9" i="1"/>
  <c r="B10" i="1"/>
  <c r="D12" i="1"/>
  <c r="C12" i="1"/>
  <c r="C30" i="1"/>
  <c r="C31" i="1"/>
  <c r="K32" i="1"/>
  <c r="D32" i="1"/>
  <c r="C32" i="1"/>
  <c r="B11" i="1"/>
  <c r="B12" i="1"/>
  <c r="B13" i="1"/>
  <c r="B14" i="1"/>
  <c r="B15" i="1"/>
  <c r="B16" i="1"/>
  <c r="B17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B18" i="1"/>
  <c r="B19" i="1"/>
  <c r="B20" i="1"/>
  <c r="B21" i="1"/>
  <c r="B22" i="1"/>
  <c r="D14" i="1"/>
  <c r="B23" i="1"/>
  <c r="B24" i="1"/>
  <c r="B25" i="1"/>
  <c r="B26" i="1"/>
  <c r="D15" i="1"/>
  <c r="C15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D16" i="1"/>
  <c r="C16" i="1"/>
  <c r="D17" i="1"/>
  <c r="C17" i="1"/>
  <c r="C18" i="1"/>
  <c r="D13" i="1"/>
  <c r="C14" i="1"/>
  <c r="F27" i="1"/>
  <c r="F13" i="1"/>
  <c r="C13" i="1"/>
  <c r="D19" i="1"/>
  <c r="C19" i="1"/>
  <c r="B47" i="1"/>
  <c r="B48" i="1"/>
  <c r="B49" i="1"/>
  <c r="D23" i="1"/>
  <c r="D24" i="1"/>
  <c r="B50" i="1"/>
  <c r="B51" i="1"/>
  <c r="C24" i="1"/>
  <c r="B52" i="1"/>
  <c r="B53" i="1"/>
  <c r="B54" i="1"/>
  <c r="B55" i="1"/>
  <c r="D25" i="1"/>
  <c r="C23" i="1"/>
  <c r="C25" i="1"/>
  <c r="C26" i="1"/>
  <c r="D21" i="1"/>
  <c r="D20" i="1"/>
  <c r="C20" i="1"/>
  <c r="C22" i="1"/>
  <c r="C21" i="1"/>
  <c r="D33" i="1"/>
  <c r="C33" i="1"/>
  <c r="D34" i="1"/>
  <c r="C34" i="1"/>
  <c r="D35" i="1"/>
  <c r="C35" i="1"/>
  <c r="D36" i="1"/>
  <c r="C36" i="1"/>
  <c r="D37" i="1"/>
  <c r="C37" i="1"/>
  <c r="D38" i="1"/>
  <c r="C38" i="1"/>
  <c r="D39" i="1"/>
  <c r="C39" i="1"/>
  <c r="D40" i="1"/>
  <c r="C40" i="1"/>
  <c r="D41" i="1"/>
  <c r="C41" i="1"/>
  <c r="D42" i="1"/>
  <c r="C42" i="1"/>
  <c r="D43" i="1"/>
  <c r="C43" i="1"/>
  <c r="D44" i="1"/>
  <c r="C44" i="1"/>
  <c r="D45" i="1"/>
  <c r="F45" i="1"/>
  <c r="D46" i="1"/>
  <c r="C46" i="1"/>
  <c r="C45" i="1"/>
  <c r="D47" i="1"/>
  <c r="D48" i="1"/>
  <c r="C48" i="1"/>
  <c r="C47" i="1"/>
  <c r="D49" i="1"/>
  <c r="C49" i="1"/>
  <c r="D50" i="1"/>
  <c r="C50" i="1"/>
  <c r="D51" i="1"/>
  <c r="C51" i="1"/>
  <c r="D54" i="1"/>
  <c r="F54" i="1"/>
  <c r="D52" i="1"/>
  <c r="C52" i="1"/>
  <c r="D55" i="1"/>
  <c r="C55" i="1"/>
  <c r="D53" i="1"/>
  <c r="C53" i="1"/>
  <c r="C54" i="1"/>
</calcChain>
</file>

<file path=xl/sharedStrings.xml><?xml version="1.0" encoding="utf-8"?>
<sst xmlns="http://schemas.openxmlformats.org/spreadsheetml/2006/main" count="163" uniqueCount="115">
  <si>
    <t>No</t>
  </si>
  <si>
    <r>
      <rPr>
        <sz val="9"/>
        <rFont val="ＭＳ ゴシック"/>
        <family val="3"/>
        <charset val="128"/>
      </rPr>
      <t>区間</t>
    </r>
  </si>
  <si>
    <r>
      <rPr>
        <sz val="9"/>
        <rFont val="ＭＳ ゴシック"/>
        <family val="3"/>
        <charset val="128"/>
      </rPr>
      <t>総距離</t>
    </r>
  </si>
  <si>
    <r>
      <rPr>
        <sz val="10"/>
        <rFont val="ＭＳ ゴシック"/>
        <family val="3"/>
        <charset val="128"/>
      </rPr>
      <t>通過点他</t>
    </r>
  </si>
  <si>
    <r>
      <rPr>
        <sz val="10"/>
        <rFont val="ＭＳ ゴシック"/>
        <family val="3"/>
        <charset val="128"/>
      </rPr>
      <t>信号</t>
    </r>
  </si>
  <si>
    <r>
      <rPr>
        <sz val="9"/>
        <rFont val="ＭＳ Ｐゴシック"/>
        <family val="3"/>
        <charset val="128"/>
      </rPr>
      <t>距離は地図からの読みです、実際の走行距離とはずれが生じます。ご自身で事前に確認してください。</t>
    </r>
  </si>
  <si>
    <r>
      <rPr>
        <sz val="9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</si>
  <si>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9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</si>
  <si>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9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</si>
  <si>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9"/>
        <rFont val="ＭＳ Ｐゴシック"/>
        <family val="3"/>
        <charset val="128"/>
      </rPr>
      <t>スタート前までに必ずキューシートを理解してください</t>
    </r>
  </si>
  <si>
    <r>
      <rPr>
        <sz val="9"/>
        <rFont val="ＭＳ Ｐゴシック"/>
        <family val="3"/>
        <charset val="128"/>
      </rPr>
      <t>交通ルール、道路標識は厳守すること、安全の確保も自己責任です。</t>
    </r>
  </si>
  <si>
    <r>
      <rPr>
        <sz val="9"/>
        <rFont val="ＭＳ Ｐゴシック"/>
        <family val="3"/>
        <charset val="128"/>
      </rPr>
      <t>途中リタイヤされたら速やかに津村の携帯まで連絡ください。</t>
    </r>
  </si>
  <si>
    <t>NO.         距離         オープン日付  時間        クローズ日付　時間</t>
  </si>
  <si>
    <t>========    ======       ===================      ====================</t>
  </si>
  <si>
    <t>標高</t>
    <rPh sb="0" eb="2">
      <t>ヒョウコウ</t>
    </rPh>
    <phoneticPr fontId="8"/>
  </si>
  <si>
    <r>
      <rPr>
        <sz val="14"/>
        <rFont val="ＭＳ Ｐゴシック"/>
        <family val="3"/>
        <charset val="128"/>
      </rPr>
      <t>うるま眼科、┤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</t>
    </r>
    <rPh sb="3" eb="5">
      <t>ガンカ</t>
    </rPh>
    <phoneticPr fontId="8"/>
  </si>
  <si>
    <r>
      <rPr>
        <sz val="14"/>
        <rFont val="ＭＳ Ｐゴシック"/>
        <family val="3"/>
        <charset val="128"/>
      </rPr>
      <t>「真栄里」の先右折、すぐ「真栄原（北）」左折</t>
    </r>
  </si>
  <si>
    <r>
      <t>+L</t>
    </r>
    <r>
      <rPr>
        <sz val="14"/>
        <rFont val="ＭＳ Ｐゴシック"/>
        <family val="3"/>
        <charset val="128"/>
      </rPr>
      <t>→小録バイパス</t>
    </r>
    <rPh sb="3" eb="5">
      <t>オロク</t>
    </rPh>
    <phoneticPr fontId="8"/>
  </si>
  <si>
    <r>
      <rPr>
        <sz val="12"/>
        <rFont val="ＭＳ Ｐゴシック"/>
        <family val="3"/>
        <charset val="128"/>
      </rPr>
      <t>－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</si>
  <si>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43</t>
    </r>
  </si>
  <si>
    <r>
      <rPr>
        <sz val="12"/>
        <rFont val="ＭＳ Ｐ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</si>
  <si>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</si>
  <si>
    <r>
      <rPr>
        <sz val="12"/>
        <rFont val="ＭＳ 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</si>
  <si>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>
      <rPr>
        <sz val="12"/>
        <rFont val="ＭＳ Ｐゴシック"/>
        <family val="3"/>
        <charset val="128"/>
      </rPr>
      <t>旧道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</si>
  <si>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329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</si>
  <si>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</si>
  <si>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8</t>
    </r>
  </si>
  <si>
    <r>
      <rPr>
        <sz val="12"/>
        <rFont val="ＭＳ Ｐゴシック"/>
        <family val="3"/>
        <charset val="128"/>
      </rPr>
      <t>市道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</si>
  <si>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  <rPh sb="0" eb="1">
      <t>コク</t>
    </rPh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</si>
  <si>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8"/>
  </si>
  <si>
    <t>市道</t>
    <phoneticPr fontId="8"/>
  </si>
  <si>
    <r>
      <rPr>
        <sz val="12"/>
        <rFont val="ＭＳ Ｐゴシック"/>
        <family val="3"/>
        <charset val="128"/>
      </rPr>
      <t>市道</t>
    </r>
    <phoneticPr fontId="8"/>
  </si>
  <si>
    <r>
      <rPr>
        <sz val="12"/>
        <rFont val="ＭＳ Ｐゴシック"/>
        <family val="3"/>
        <charset val="128"/>
      </rPr>
      <t>○</t>
    </r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</si>
  <si>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75</t>
    </r>
    <rPh sb="0" eb="1">
      <t>ケン</t>
    </rPh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</si>
  <si>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8"/>
  </si>
  <si>
    <r>
      <rPr>
        <sz val="14"/>
        <rFont val="ＭＳ Ｐゴシック"/>
        <family val="3"/>
        <charset val="128"/>
      </rPr>
      <t>「翁長（北）｝</t>
    </r>
    <r>
      <rPr>
        <sz val="14"/>
        <rFont val="Arial"/>
        <family val="2"/>
      </rPr>
      <t>+L</t>
    </r>
    <rPh sb="1" eb="2">
      <t>オキナ</t>
    </rPh>
    <rPh sb="2" eb="3">
      <t>ナガ</t>
    </rPh>
    <rPh sb="4" eb="5">
      <t>キタ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</si>
  <si>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249</t>
    </r>
    <rPh sb="0" eb="1">
      <t>ケン</t>
    </rPh>
    <phoneticPr fontId="8"/>
  </si>
  <si>
    <r>
      <rPr>
        <sz val="14"/>
        <rFont val="ＭＳ Ｐゴシック"/>
        <family val="3"/>
        <charset val="128"/>
      </rPr>
      <t>「与根（南）」</t>
    </r>
    <r>
      <rPr>
        <sz val="14"/>
        <rFont val="Arial"/>
        <family val="2"/>
      </rPr>
      <t>+R</t>
    </r>
    <rPh sb="1" eb="2">
      <t>ヨ</t>
    </rPh>
    <rPh sb="2" eb="3">
      <t>ネ</t>
    </rPh>
    <rPh sb="4" eb="5">
      <t>ミナミ</t>
    </rPh>
    <phoneticPr fontId="8"/>
  </si>
  <si>
    <t>国329</t>
    <rPh sb="0" eb="1">
      <t>コク</t>
    </rPh>
    <phoneticPr fontId="8"/>
  </si>
  <si>
    <r>
      <rPr>
        <sz val="12"/>
        <rFont val="ＭＳ Ｐゴシック"/>
        <family val="3"/>
        <charset val="128"/>
      </rPr>
      <t>○</t>
    </r>
    <phoneticPr fontId="8"/>
  </si>
  <si>
    <t>国331</t>
    <rPh sb="0" eb="1">
      <t>コク</t>
    </rPh>
    <phoneticPr fontId="8"/>
  </si>
  <si>
    <r>
      <rPr>
        <sz val="10"/>
        <rFont val="ＭＳ Ｐゴシック"/>
        <family val="3"/>
        <charset val="128"/>
      </rPr>
      <t>○</t>
    </r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</si>
  <si>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、吉田ボディーサービス角、建物オレンジ</t>
    </r>
    <phoneticPr fontId="8"/>
  </si>
  <si>
    <r>
      <rPr>
        <sz val="14"/>
        <rFont val="ＭＳ Ｐゴシック"/>
        <family val="3"/>
        <charset val="128"/>
      </rPr>
      <t>「吉富」</t>
    </r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8"/>
  </si>
  <si>
    <t>折返す</t>
    <rPh sb="0" eb="2">
      <t>オリカエ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</si>
  <si>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37</t>
    </r>
    <rPh sb="0" eb="1">
      <t>ケン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</si>
  <si>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10</t>
    </r>
    <rPh sb="0" eb="1">
      <t>ケン</t>
    </rPh>
    <phoneticPr fontId="8"/>
  </si>
  <si>
    <t>「明治橋」+L</t>
    <phoneticPr fontId="8"/>
  </si>
  <si>
    <t>フェリーターミナル前、+R</t>
    <phoneticPr fontId="8"/>
  </si>
  <si>
    <t xml:space="preserve">200km BRM </t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</si>
  <si>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、カーブミラーあり→劇坂区間対向車あり</t>
    </r>
    <rPh sb="12" eb="13">
      <t>ゲキ</t>
    </rPh>
    <rPh sb="13" eb="14">
      <t>サカ</t>
    </rPh>
    <rPh sb="14" eb="16">
      <t>クカン</t>
    </rPh>
    <rPh sb="16" eb="19">
      <t>タイコウシャ</t>
    </rPh>
    <phoneticPr fontId="8"/>
  </si>
  <si>
    <r>
      <rPr>
        <sz val="14"/>
        <rFont val="ＭＳ Ｐゴシック"/>
        <family val="3"/>
        <charset val="128"/>
      </rPr>
      <t>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→海沿いへ</t>
    </r>
    <rPh sb="3" eb="5">
      <t>ウミゾ</t>
    </rPh>
    <phoneticPr fontId="8"/>
  </si>
  <si>
    <t>ニライカナイ橋へ、下り注意</t>
    <rPh sb="9" eb="10">
      <t>クダ</t>
    </rPh>
    <rPh sb="11" eb="13">
      <t>チュウイ</t>
    </rPh>
    <phoneticPr fontId="8"/>
  </si>
  <si>
    <r>
      <rPr>
        <sz val="9"/>
        <rFont val="ＭＳ ゴシック"/>
        <family val="3"/>
        <charset val="128"/>
      </rPr>
      <t>路線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</si>
  <si>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86</t>
    </r>
  </si>
  <si>
    <t>参考地図</t>
    <rPh sb="0" eb="2">
      <t>サンコウ</t>
    </rPh>
    <rPh sb="2" eb="4">
      <t>チズ</t>
    </rPh>
    <phoneticPr fontId="8"/>
  </si>
  <si>
    <r>
      <t>BRM211</t>
    </r>
    <r>
      <rPr>
        <sz val="14"/>
        <rFont val="ＭＳ ゴシック"/>
        <family val="3"/>
        <charset val="128"/>
      </rPr>
      <t>東京</t>
    </r>
    <r>
      <rPr>
        <sz val="14"/>
        <rFont val="Arial"/>
        <family val="2"/>
      </rPr>
      <t>200km</t>
    </r>
    <r>
      <rPr>
        <sz val="14"/>
        <rFont val="ＭＳ ゴシック"/>
        <family val="3"/>
        <charset val="128"/>
      </rPr>
      <t>　ちょっと</t>
    </r>
    <r>
      <rPr>
        <sz val="14"/>
        <color indexed="60"/>
        <rFont val="ＭＳ ゴシック"/>
        <family val="3"/>
        <charset val="128"/>
      </rPr>
      <t>沖縄</t>
    </r>
    <phoneticPr fontId="8"/>
  </si>
  <si>
    <r>
      <rPr>
        <sz val="14"/>
        <rFont val="ＭＳ Ｐゴシック"/>
        <family val="3"/>
        <charset val="128"/>
      </rPr>
      <t>「旭橋」十</t>
    </r>
    <r>
      <rPr>
        <sz val="14"/>
        <rFont val="Arial"/>
        <family val="2"/>
      </rPr>
      <t>L</t>
    </r>
    <rPh sb="4" eb="5">
      <t>ジュウ</t>
    </rPh>
    <phoneticPr fontId="8"/>
  </si>
  <si>
    <r>
      <rPr>
        <sz val="14"/>
        <rFont val="ＭＳ Ｐゴシック"/>
        <family val="3"/>
        <charset val="128"/>
      </rPr>
      <t>「仲泊（南）」十</t>
    </r>
    <r>
      <rPr>
        <sz val="14"/>
        <rFont val="Arial"/>
        <family val="2"/>
      </rPr>
      <t>L</t>
    </r>
    <rPh sb="7" eb="8">
      <t>ジュウ</t>
    </rPh>
    <phoneticPr fontId="8"/>
  </si>
  <si>
    <r>
      <rPr>
        <sz val="14"/>
        <rFont val="ＭＳ Ｐゴシック"/>
        <family val="3"/>
        <charset val="128"/>
      </rPr>
      <t>「川上」十</t>
    </r>
    <r>
      <rPr>
        <sz val="14"/>
        <rFont val="Arial"/>
        <family val="2"/>
      </rPr>
      <t>L</t>
    </r>
    <rPh sb="1" eb="3">
      <t>カワカミ</t>
    </rPh>
    <rPh sb="4" eb="5">
      <t>ジュウ</t>
    </rPh>
    <phoneticPr fontId="18"/>
  </si>
  <si>
    <r>
      <rPr>
        <sz val="14"/>
        <rFont val="ＭＳ Ｐゴシック"/>
        <family val="3"/>
        <charset val="128"/>
      </rPr>
      <t>「赤崎一丁目」十</t>
    </r>
    <r>
      <rPr>
        <sz val="14"/>
        <rFont val="Arial"/>
        <family val="2"/>
      </rPr>
      <t>L</t>
    </r>
    <rPh sb="1" eb="3">
      <t>アカザキ</t>
    </rPh>
    <rPh sb="3" eb="6">
      <t>イッチョウメ</t>
    </rPh>
    <phoneticPr fontId="8"/>
  </si>
  <si>
    <r>
      <t>KONA-GARDEN</t>
    </r>
    <r>
      <rPr>
        <sz val="14"/>
        <rFont val="ＭＳ Ｐゴシック"/>
        <family val="3"/>
        <charset val="128"/>
      </rPr>
      <t>角　┬</t>
    </r>
    <r>
      <rPr>
        <sz val="14"/>
        <rFont val="Arial"/>
        <family val="2"/>
      </rPr>
      <t>L</t>
    </r>
    <phoneticPr fontId="8"/>
  </si>
  <si>
    <r>
      <rPr>
        <sz val="14"/>
        <rFont val="ＭＳ Ｐゴシック"/>
        <family val="3"/>
        <charset val="128"/>
      </rPr>
      <t>「安慶名（あげな）」十</t>
    </r>
    <r>
      <rPr>
        <sz val="14"/>
        <rFont val="Arial"/>
        <family val="2"/>
      </rPr>
      <t>L</t>
    </r>
    <rPh sb="10" eb="11">
      <t>ジュウ</t>
    </rPh>
    <phoneticPr fontId="8"/>
  </si>
  <si>
    <r>
      <rPr>
        <sz val="14"/>
        <rFont val="ＭＳ Ｐゴシック"/>
        <family val="3"/>
        <charset val="128"/>
      </rPr>
      <t>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、角にとまり歯科左折後</t>
    </r>
    <r>
      <rPr>
        <sz val="14"/>
        <rFont val="Arial"/>
        <family val="2"/>
      </rPr>
      <t>40</t>
    </r>
    <r>
      <rPr>
        <sz val="14"/>
        <rFont val="ＭＳ Ｐゴシック"/>
        <family val="3"/>
        <charset val="128"/>
      </rPr>
      <t>ｍで右折</t>
    </r>
    <rPh sb="3" eb="4">
      <t>カド</t>
    </rPh>
    <rPh sb="8" eb="10">
      <t>シカ</t>
    </rPh>
    <rPh sb="10" eb="12">
      <t>サセツ</t>
    </rPh>
    <rPh sb="12" eb="13">
      <t>ゴ</t>
    </rPh>
    <rPh sb="17" eb="19">
      <t>ウセツ</t>
    </rPh>
    <phoneticPr fontId="8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</si>
  <si>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L</t>
    </r>
    <rPh sb="0" eb="1">
      <t>ジュウ</t>
    </rPh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</si>
  <si>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phoneticPr fontId="8"/>
  </si>
  <si>
    <t>県77</t>
    <rPh sb="0" eb="1">
      <t>ケン</t>
    </rPh>
    <phoneticPr fontId="8"/>
  </si>
  <si>
    <r>
      <rPr>
        <sz val="14"/>
        <rFont val="ＭＳ Ｐゴシック"/>
        <family val="3"/>
        <charset val="128"/>
      </rPr>
      <t>認定受付：ホテル那覇ウエストインのフロント前、</t>
    </r>
    <r>
      <rPr>
        <sz val="14"/>
        <rFont val="Arial"/>
        <family val="2"/>
      </rPr>
      <t xml:space="preserve">  </t>
    </r>
    <r>
      <rPr>
        <sz val="14"/>
        <rFont val="ＭＳ Ｐゴシック"/>
        <family val="3"/>
        <charset val="128"/>
      </rPr>
      <t>　　　　　　　　　　　　　　　　　　　　　　　早く到着の方は携帯にメールください　　　　　　　　　　　　　　　　　　　　　　　　　　　　　　　</t>
    </r>
    <r>
      <rPr>
        <sz val="14"/>
        <rFont val="Arial"/>
        <family val="2"/>
      </rPr>
      <t>Open15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00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Close20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00</t>
    </r>
    <r>
      <rPr>
        <sz val="14"/>
        <rFont val="ＭＳ Ｐゴシック"/>
        <family val="3"/>
        <charset val="128"/>
      </rPr>
      <t>撤収</t>
    </r>
    <rPh sb="0" eb="2">
      <t>ニンテイ</t>
    </rPh>
    <rPh sb="8" eb="10">
      <t>ナハ</t>
    </rPh>
    <rPh sb="21" eb="22">
      <t>マエ</t>
    </rPh>
    <rPh sb="48" eb="49">
      <t>ハヤ</t>
    </rPh>
    <rPh sb="50" eb="52">
      <t>トウチャク</t>
    </rPh>
    <rPh sb="53" eb="54">
      <t>カタ</t>
    </rPh>
    <rPh sb="55" eb="57">
      <t>ケイタイ</t>
    </rPh>
    <phoneticPr fontId="8"/>
  </si>
  <si>
    <t>フィニッシュ後は認定受付けをされないと認定処理ができません。</t>
    <rPh sb="8" eb="10">
      <t>ニンテイ</t>
    </rPh>
    <phoneticPr fontId="8"/>
  </si>
  <si>
    <r>
      <rPr>
        <sz val="9"/>
        <rFont val="ＭＳ Ｐゴシック"/>
        <family val="3"/>
        <charset val="128"/>
      </rPr>
      <t>認定受付に来られない方、連絡のない方は</t>
    </r>
    <r>
      <rPr>
        <sz val="9"/>
        <rFont val="Arial"/>
        <family val="2"/>
      </rPr>
      <t>DNF</t>
    </r>
    <r>
      <rPr>
        <sz val="9"/>
        <rFont val="ＭＳ Ｐゴシック"/>
        <family val="3"/>
        <charset val="128"/>
      </rPr>
      <t>とします。</t>
    </r>
    <rPh sb="0" eb="2">
      <t>ニンテイ</t>
    </rPh>
    <phoneticPr fontId="8"/>
  </si>
  <si>
    <r>
      <rPr>
        <sz val="14"/>
        <rFont val="ＭＳ Ｐゴシック"/>
        <family val="3"/>
        <charset val="128"/>
      </rPr>
      <t>「西」　十</t>
    </r>
    <r>
      <rPr>
        <sz val="14"/>
        <rFont val="Arial"/>
        <family val="2"/>
      </rPr>
      <t xml:space="preserve"> L</t>
    </r>
    <rPh sb="4" eb="5">
      <t>ジュウ</t>
    </rPh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</si>
  <si>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390</t>
    </r>
    <phoneticPr fontId="8"/>
  </si>
  <si>
    <r>
      <rPr>
        <sz val="14"/>
        <rFont val="ＭＳ Ｐゴシック"/>
        <family val="3"/>
        <charset val="128"/>
      </rPr>
      <t>「牧港南」</t>
    </r>
    <r>
      <rPr>
        <sz val="14"/>
        <rFont val="Arial"/>
        <family val="2"/>
      </rPr>
      <t>YL</t>
    </r>
    <r>
      <rPr>
        <sz val="14"/>
        <rFont val="ＭＳ Ｐゴシック"/>
        <family val="3"/>
        <charset val="128"/>
      </rPr>
      <t>→「牧港」十</t>
    </r>
    <r>
      <rPr>
        <sz val="14"/>
        <rFont val="Arial"/>
        <family val="2"/>
      </rPr>
      <t>L</t>
    </r>
    <rPh sb="3" eb="4">
      <t>ミナミ</t>
    </rPh>
    <rPh sb="12" eb="13">
      <t>ジュウ</t>
    </rPh>
    <phoneticPr fontId="8"/>
  </si>
  <si>
    <t>国58</t>
    <rPh sb="0" eb="1">
      <t>コク</t>
    </rPh>
    <phoneticPr fontId="8"/>
  </si>
  <si>
    <t>県71、市道</t>
    <rPh sb="0" eb="1">
      <t>ケン</t>
    </rPh>
    <rPh sb="4" eb="6">
      <t>シドウ</t>
    </rPh>
    <phoneticPr fontId="8"/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</si>
  <si>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</si>
  <si>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331</t>
    </r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</si>
  <si>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329</t>
    </r>
  </si>
  <si>
    <t>またきな大橋渡る</t>
    <rPh sb="6" eb="7">
      <t>ワタ</t>
    </rPh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</si>
  <si>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→トンネル</t>
    </r>
    <phoneticPr fontId="8"/>
  </si>
  <si>
    <r>
      <rPr>
        <sz val="14"/>
        <rFont val="ＭＳ Ｐゴシック"/>
        <family val="3"/>
        <charset val="128"/>
      </rPr>
      <t>大浦共同売店前┬</t>
    </r>
    <r>
      <rPr>
        <sz val="14"/>
        <rFont val="Arial"/>
        <family val="2"/>
      </rPr>
      <t>R</t>
    </r>
    <rPh sb="2" eb="4">
      <t>キョウドウ</t>
    </rPh>
    <rPh sb="4" eb="6">
      <t>バイテン</t>
    </rPh>
    <rPh sb="6" eb="7">
      <t>マエ</t>
    </rPh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</si>
  <si>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→辺野古ゲート前注意</t>
    </r>
    <rPh sb="3" eb="6">
      <t>ヘノコ</t>
    </rPh>
    <rPh sb="9" eb="10">
      <t>マエ</t>
    </rPh>
    <rPh sb="10" eb="12">
      <t>チュウイ</t>
    </rPh>
    <phoneticPr fontId="8"/>
  </si>
  <si>
    <r>
      <rPr>
        <sz val="12"/>
        <rFont val="ＭＳ Ｐゴシック"/>
        <family val="3"/>
        <charset val="128"/>
      </rPr>
      <t>折返す　国</t>
    </r>
    <r>
      <rPr>
        <sz val="12"/>
        <rFont val="Arial"/>
        <family val="2"/>
      </rPr>
      <t>329</t>
    </r>
    <rPh sb="0" eb="2">
      <t>オリカエ</t>
    </rPh>
    <phoneticPr fontId="8"/>
  </si>
  <si>
    <r>
      <rPr>
        <sz val="14"/>
        <rFont val="ＭＳ Ｐゴシック"/>
        <family val="3"/>
        <charset val="128"/>
      </rPr>
      <t>「奥武島入口」</t>
    </r>
    <r>
      <rPr>
        <sz val="14"/>
        <rFont val="Arial"/>
        <family val="2"/>
      </rPr>
      <t>+S</t>
    </r>
    <r>
      <rPr>
        <sz val="14"/>
        <rFont val="ＭＳ Ｐゴシック"/>
        <family val="3"/>
        <charset val="128"/>
      </rPr>
      <t>、手前にトンネル新設</t>
    </r>
    <rPh sb="1" eb="2">
      <t>オク</t>
    </rPh>
    <rPh sb="2" eb="3">
      <t>ブ</t>
    </rPh>
    <rPh sb="3" eb="4">
      <t>シマ</t>
    </rPh>
    <rPh sb="4" eb="6">
      <t>イリグチ</t>
    </rPh>
    <rPh sb="10" eb="12">
      <t>テマエ</t>
    </rPh>
    <rPh sb="17" eb="19">
      <t>シンセツ</t>
    </rPh>
    <phoneticPr fontId="8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</si>
  <si>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、交番前</t>
    </r>
    <rPh sb="0" eb="1">
      <t>ジュウ</t>
    </rPh>
    <rPh sb="3" eb="5">
      <t>コウバン</t>
    </rPh>
    <rPh sb="5" eb="6">
      <t>マエ</t>
    </rPh>
    <phoneticPr fontId="8"/>
  </si>
  <si>
    <t>スタート       0km         02/11 06:00</t>
  </si>
  <si>
    <t xml:space="preserve">       1      73km         02/11 08:09               02/11 10:52        </t>
  </si>
  <si>
    <r>
      <t>Start</t>
    </r>
    <r>
      <rPr>
        <sz val="14"/>
        <rFont val="ＭＳ Ｐゴシック"/>
        <family val="3"/>
        <charset val="128"/>
      </rPr>
      <t>　ホテル那覇ウエストイン前　</t>
    </r>
    <r>
      <rPr>
        <sz val="14"/>
        <rFont val="Arial"/>
        <family val="2"/>
      </rPr>
      <t xml:space="preserve">              </t>
    </r>
    <r>
      <rPr>
        <sz val="14"/>
        <rFont val="ＭＳ Ｐゴシック"/>
        <family val="3"/>
        <charset val="128"/>
      </rPr>
      <t>　　　　　　　　　　　</t>
    </r>
    <r>
      <rPr>
        <sz val="14"/>
        <rFont val="Arial"/>
        <family val="2"/>
      </rPr>
      <t xml:space="preserve">              06:00</t>
    </r>
    <r>
      <rPr>
        <sz val="14"/>
        <rFont val="ＭＳ Ｐゴシック"/>
        <family val="3"/>
        <charset val="128"/>
      </rPr>
      <t>スタート（</t>
    </r>
    <r>
      <rPr>
        <sz val="14"/>
        <rFont val="Arial"/>
        <family val="2"/>
      </rPr>
      <t>06:30</t>
    </r>
    <r>
      <rPr>
        <sz val="14"/>
        <rFont val="ＭＳ Ｐゴシック"/>
        <family val="3"/>
        <charset val="128"/>
      </rPr>
      <t>　終了）　　　　　　　　　　　　　　　　　　　　　　　受付は</t>
    </r>
    <r>
      <rPr>
        <sz val="14"/>
        <rFont val="Arial"/>
        <family val="2"/>
      </rPr>
      <t>05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30</t>
    </r>
    <r>
      <rPr>
        <sz val="14"/>
        <rFont val="ＭＳ Ｐゴシック"/>
        <family val="3"/>
        <charset val="128"/>
      </rPr>
      <t>から</t>
    </r>
    <r>
      <rPr>
        <sz val="14"/>
        <rFont val="Arial"/>
        <family val="2"/>
      </rPr>
      <t>05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40</t>
    </r>
    <r>
      <rPr>
        <sz val="14"/>
        <rFont val="ＭＳ Ｐゴシック"/>
        <family val="3"/>
        <charset val="128"/>
      </rPr>
      <t>まで</t>
    </r>
    <rPh sb="17" eb="18">
      <t>マエ</t>
    </rPh>
    <rPh sb="100" eb="102">
      <t>ウケツケ</t>
    </rPh>
    <phoneticPr fontId="8"/>
  </si>
  <si>
    <r>
      <rPr>
        <sz val="14"/>
        <rFont val="ＭＳ Ｐゴシック"/>
        <family val="3"/>
        <charset val="128"/>
      </rPr>
      <t>「恩納」十</t>
    </r>
    <r>
      <rPr>
        <sz val="14"/>
        <rFont val="Arial"/>
        <family val="2"/>
      </rPr>
      <t>L</t>
    </r>
    <rPh sb="1" eb="3">
      <t>オンナ</t>
    </rPh>
    <rPh sb="4" eb="5">
      <t>ジュウ</t>
    </rPh>
    <phoneticPr fontId="8"/>
  </si>
  <si>
    <r>
      <rPr>
        <sz val="14"/>
        <rFont val="ＭＳ Ｐゴシック"/>
        <family val="3"/>
        <charset val="128"/>
      </rPr>
      <t>「城一丁目」＋</t>
    </r>
    <r>
      <rPr>
        <sz val="14"/>
        <rFont val="Arial"/>
        <family val="2"/>
      </rPr>
      <t>R</t>
    </r>
    <rPh sb="1" eb="2">
      <t>グスク</t>
    </rPh>
    <rPh sb="2" eb="5">
      <t>イッチョウメ</t>
    </rPh>
    <phoneticPr fontId="8"/>
  </si>
  <si>
    <r>
      <rPr>
        <sz val="14"/>
        <rFont val="ＭＳ Ｐゴシック"/>
        <family val="3"/>
        <charset val="128"/>
      </rPr>
      <t>「伊差川（北）」┬</t>
    </r>
    <r>
      <rPr>
        <sz val="14"/>
        <rFont val="Arial"/>
        <family val="2"/>
      </rPr>
      <t>R</t>
    </r>
    <rPh sb="1" eb="2">
      <t>イ</t>
    </rPh>
    <rPh sb="2" eb="3">
      <t>サ</t>
    </rPh>
    <rPh sb="3" eb="4">
      <t>カワ</t>
    </rPh>
    <rPh sb="5" eb="6">
      <t>キタ</t>
    </rPh>
    <phoneticPr fontId="8"/>
  </si>
  <si>
    <r>
      <t>PC1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>FamilyMart</t>
    </r>
    <r>
      <rPr>
        <sz val="14"/>
        <rFont val="ＭＳ Ｐゴシック"/>
        <family val="3"/>
        <charset val="128"/>
      </rPr>
      <t>　　　　　　　　　　　　　　　　　　　　　　　　　　　　　　　　　　　　　　　　名護真喜屋店　　　　　　　　　　　　　　　　　　　　　　　　　　　　　　　　　　　　　　　　</t>
    </r>
    <r>
      <rPr>
        <sz val="14"/>
        <rFont val="Arial"/>
        <family val="2"/>
      </rPr>
      <t>0980-58-2476</t>
    </r>
    <r>
      <rPr>
        <sz val="14"/>
        <rFont val="ＭＳ Ｐゴシック"/>
        <family val="3"/>
        <charset val="128"/>
      </rPr>
      <t>　　　　　　　　　　　　　　　　　　　　　　　　　　　　　　　　　　　　　　　　　　</t>
    </r>
    <r>
      <rPr>
        <sz val="14"/>
        <rFont val="Arial"/>
        <family val="2"/>
      </rPr>
      <t>Open08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09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Close10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52</t>
    </r>
    <r>
      <rPr>
        <sz val="14"/>
        <rFont val="ＭＳ Ｐゴシック"/>
        <family val="3"/>
        <charset val="128"/>
      </rPr>
      <t>　　</t>
    </r>
    <phoneticPr fontId="8"/>
  </si>
  <si>
    <r>
      <rPr>
        <sz val="14"/>
        <rFont val="ＭＳ Ｐゴシック"/>
        <family val="3"/>
        <charset val="128"/>
      </rPr>
      <t>「金武湾入口」┤</t>
    </r>
    <r>
      <rPr>
        <sz val="14"/>
        <rFont val="Arial"/>
        <family val="2"/>
      </rPr>
      <t>S</t>
    </r>
    <rPh sb="1" eb="2">
      <t>キム</t>
    </rPh>
    <rPh sb="2" eb="3">
      <t>ブ</t>
    </rPh>
    <rPh sb="3" eb="4">
      <t>ワン</t>
    </rPh>
    <rPh sb="4" eb="6">
      <t>イリグチ</t>
    </rPh>
    <phoneticPr fontId="8"/>
  </si>
  <si>
    <t>「渡口」十L</t>
    <phoneticPr fontId="8"/>
  </si>
  <si>
    <r>
      <t>Finish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　　　　　　　　　　　　　　　　　　　　　　　　　　　　玉城西町店　　　　　　　　　　　　　　　　　　　　　　　　　　　　　　　</t>
    </r>
    <r>
      <rPr>
        <sz val="14"/>
        <rFont val="Arial"/>
        <family val="2"/>
      </rPr>
      <t xml:space="preserve">098-869-5043               </t>
    </r>
    <r>
      <rPr>
        <sz val="14"/>
        <rFont val="ＭＳ Ｐゴシック"/>
        <family val="3"/>
        <charset val="128"/>
      </rPr>
      <t>　　　　　　　　　　　　　　　　　　　</t>
    </r>
    <r>
      <rPr>
        <sz val="14"/>
        <rFont val="Arial"/>
        <family val="2"/>
      </rPr>
      <t xml:space="preserve">          Open11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53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Close19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30</t>
    </r>
    <phoneticPr fontId="8"/>
  </si>
  <si>
    <t>http://yahoo.jp/WtNGtT</t>
    <phoneticPr fontId="8"/>
  </si>
  <si>
    <r>
      <rPr>
        <sz val="14"/>
        <rFont val="ＭＳ Ｐゴシック"/>
        <family val="3"/>
        <charset val="128"/>
      </rPr>
      <t>「川田入口」├</t>
    </r>
    <r>
      <rPr>
        <sz val="14"/>
        <rFont val="Arial"/>
        <family val="2"/>
      </rPr>
      <t>R</t>
    </r>
    <rPh sb="1" eb="3">
      <t>カワダ</t>
    </rPh>
    <rPh sb="3" eb="4">
      <t>イ</t>
    </rPh>
    <rPh sb="4" eb="5">
      <t>クチ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</si>
  <si>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33</t>
    </r>
    <phoneticPr fontId="8"/>
  </si>
  <si>
    <r>
      <rPr>
        <sz val="14"/>
        <rFont val="ＭＳ Ｐゴシック"/>
        <family val="3"/>
        <charset val="128"/>
      </rPr>
      <t>「川田」十</t>
    </r>
    <r>
      <rPr>
        <sz val="14"/>
        <rFont val="Arial"/>
        <family val="2"/>
      </rPr>
      <t>L</t>
    </r>
    <rPh sb="1" eb="3">
      <t>カワダ</t>
    </rPh>
    <phoneticPr fontId="8"/>
  </si>
  <si>
    <t>県16</t>
    <rPh sb="0" eb="1">
      <t>ケン</t>
    </rPh>
    <phoneticPr fontId="8"/>
  </si>
  <si>
    <t>十R</t>
    <rPh sb="0" eb="1">
      <t>ジュウ</t>
    </rPh>
    <phoneticPr fontId="8"/>
  </si>
  <si>
    <r>
      <rPr>
        <sz val="12"/>
        <rFont val="ＭＳ Ｐゴシック"/>
        <family val="3"/>
        <charset val="128"/>
      </rPr>
      <t>折返す　県</t>
    </r>
    <r>
      <rPr>
        <sz val="12"/>
        <rFont val="Arial"/>
        <family val="2"/>
      </rPr>
      <t>16</t>
    </r>
    <rPh sb="0" eb="2">
      <t>オリカエ</t>
    </rPh>
    <rPh sb="4" eb="5">
      <t>ケン</t>
    </rPh>
    <phoneticPr fontId="8"/>
  </si>
  <si>
    <r>
      <rPr>
        <sz val="14"/>
        <rFont val="ＭＳ Ｐゴシック"/>
        <family val="3"/>
        <charset val="128"/>
      </rPr>
      <t>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</t>
    </r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</si>
  <si>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</t>
    </r>
    <phoneticPr fontId="8"/>
  </si>
  <si>
    <t>十L</t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</si>
  <si>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85</t>
    </r>
    <r>
      <rPr>
        <sz val="12"/>
        <rFont val="ＭＳ Ｐゴシック"/>
        <family val="3"/>
        <charset val="128"/>
      </rPr>
      <t>、</t>
    </r>
    <r>
      <rPr>
        <sz val="12"/>
        <rFont val="Arial"/>
        <family val="2"/>
      </rPr>
      <t>20</t>
    </r>
    <r>
      <rPr>
        <sz val="12"/>
        <rFont val="ＭＳ Ｐゴシック"/>
        <family val="3"/>
        <charset val="128"/>
      </rPr>
      <t>、</t>
    </r>
    <r>
      <rPr>
        <sz val="12"/>
        <rFont val="Arial"/>
        <family val="2"/>
      </rPr>
      <t>227</t>
    </r>
    <rPh sb="0" eb="1">
      <t>ケン</t>
    </rPh>
    <phoneticPr fontId="8"/>
  </si>
  <si>
    <t xml:space="preserve">       2     131km         02/11 09:51               02/11 14:44        </t>
  </si>
  <si>
    <t xml:space="preserve">       3     166km         02/11 10:53               02/11 17:04        </t>
  </si>
  <si>
    <t xml:space="preserve">  ゴール     200km         02/11 11:53               02/11 19:30        </t>
  </si>
  <si>
    <r>
      <t>PC2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　　　　　　　　　　　　　　　　　　　　　　　　勝連南風原店　　　　　　　　　　　　　　　　　　　　　　　　</t>
    </r>
    <r>
      <rPr>
        <sz val="14"/>
        <rFont val="Arial"/>
        <family val="2"/>
      </rPr>
      <t xml:space="preserve">098-978-4065 </t>
    </r>
    <r>
      <rPr>
        <sz val="14"/>
        <rFont val="ＭＳ Ｐゴシック"/>
        <family val="3"/>
        <charset val="128"/>
      </rPr>
      <t>　　　　　　　</t>
    </r>
    <r>
      <rPr>
        <sz val="14"/>
        <rFont val="Arial"/>
        <family val="2"/>
      </rPr>
      <t xml:space="preserve">             </t>
    </r>
    <r>
      <rPr>
        <sz val="14"/>
        <rFont val="ＭＳ Ｐゴシック"/>
        <family val="3"/>
        <charset val="128"/>
      </rPr>
      <t>　　　　</t>
    </r>
    <r>
      <rPr>
        <sz val="14"/>
        <rFont val="Arial"/>
        <family val="2"/>
      </rPr>
      <t xml:space="preserve">                 </t>
    </r>
    <r>
      <rPr>
        <sz val="14"/>
        <rFont val="ＭＳ Ｐゴシック"/>
        <family val="3"/>
        <charset val="128"/>
      </rPr>
      <t>　　　</t>
    </r>
    <r>
      <rPr>
        <sz val="14"/>
        <rFont val="Arial"/>
        <family val="2"/>
      </rPr>
      <t>Open09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51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Close14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 xml:space="preserve">44     </t>
    </r>
    <r>
      <rPr>
        <sz val="14"/>
        <rFont val="ＭＳ Ｐゴシック"/>
        <family val="3"/>
        <charset val="128"/>
      </rPr>
      <t/>
    </r>
    <rPh sb="40" eb="42">
      <t>カツレン</t>
    </rPh>
    <rPh sb="42" eb="45">
      <t>ハエバル</t>
    </rPh>
    <phoneticPr fontId="8"/>
  </si>
  <si>
    <r>
      <t>PC3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>A</t>
    </r>
    <r>
      <rPr>
        <sz val="14"/>
        <rFont val="ＭＳ Ｐゴシック"/>
        <family val="3"/>
        <charset val="128"/>
      </rPr>
      <t>コープ</t>
    </r>
    <r>
      <rPr>
        <sz val="14"/>
        <rFont val="Arial"/>
        <family val="2"/>
      </rPr>
      <t xml:space="preserve">                                                            </t>
    </r>
    <r>
      <rPr>
        <sz val="14"/>
        <rFont val="ＭＳ Ｐゴシック"/>
        <family val="3"/>
        <charset val="128"/>
      </rPr>
      <t>知念店</t>
    </r>
    <r>
      <rPr>
        <sz val="14"/>
        <rFont val="Arial"/>
        <family val="2"/>
      </rPr>
      <t xml:space="preserve">                        </t>
    </r>
    <r>
      <rPr>
        <sz val="14"/>
        <rFont val="ＭＳ Ｐゴシック"/>
        <family val="3"/>
        <charset val="128"/>
      </rPr>
      <t>　　　　　</t>
    </r>
    <r>
      <rPr>
        <sz val="14"/>
        <rFont val="Arial"/>
        <family val="2"/>
      </rPr>
      <t xml:space="preserve">                                098-948-1042</t>
    </r>
    <r>
      <rPr>
        <sz val="14"/>
        <rFont val="ＭＳ Ｐゴシック"/>
        <family val="3"/>
        <charset val="128"/>
      </rPr>
      <t>　　　　　　　　　　　　　　　　　　　　　　　　　　　　</t>
    </r>
    <r>
      <rPr>
        <sz val="14"/>
        <rFont val="Arial"/>
        <family val="2"/>
      </rPr>
      <t>Open10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53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Close17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04</t>
    </r>
    <phoneticPr fontId="8"/>
  </si>
  <si>
    <r>
      <rPr>
        <b/>
        <sz val="12"/>
        <color rgb="FF555555"/>
        <rFont val="ＭＳ Ｐゴシック"/>
        <family val="3"/>
        <charset val="128"/>
      </rPr>
      <t>リンク先（ルートラボのデータ）はあくまでも参考情報です。使用の際は、以下の点、特にご注意ください・地図の情報は最新のものではない場合があります。・</t>
    </r>
    <r>
      <rPr>
        <b/>
        <sz val="12"/>
        <color rgb="FF555555"/>
        <rFont val="Arial"/>
        <family val="2"/>
      </rPr>
      <t>JavaScript</t>
    </r>
    <r>
      <rPr>
        <b/>
        <sz val="12"/>
        <color rgb="FF555555"/>
        <rFont val="ＭＳ Ｐゴシック"/>
        <family val="3"/>
        <charset val="128"/>
      </rPr>
      <t>版の表示においては距離が</t>
    </r>
    <r>
      <rPr>
        <b/>
        <sz val="12"/>
        <color rgb="FF555555"/>
        <rFont val="Arial"/>
        <family val="2"/>
      </rPr>
      <t>km</t>
    </r>
    <r>
      <rPr>
        <b/>
        <sz val="12"/>
        <color rgb="FF555555"/>
        <rFont val="ＭＳ Ｐゴシック"/>
        <family val="3"/>
        <charset val="128"/>
      </rPr>
      <t>レベルで異なる場合があります。なお、ルートラボについての質問は一切受け付けませんので、その点ご了承ください。</t>
    </r>
    <phoneticPr fontId="8"/>
  </si>
  <si>
    <r>
      <rPr>
        <sz val="11"/>
        <rFont val="ＭＳ Ｐゴシック"/>
        <family val="3"/>
        <charset val="128"/>
      </rPr>
      <t>「交差点名」、</t>
    </r>
    <r>
      <rPr>
        <sz val="11"/>
        <rFont val="Arial"/>
        <family val="2"/>
      </rPr>
      <t>R=</t>
    </r>
    <r>
      <rPr>
        <sz val="11"/>
        <rFont val="ＭＳ Ｐゴシック"/>
        <family val="3"/>
        <charset val="128"/>
      </rPr>
      <t>右折、</t>
    </r>
    <r>
      <rPr>
        <sz val="11"/>
        <rFont val="Arial"/>
        <family val="2"/>
      </rPr>
      <t>L=</t>
    </r>
    <r>
      <rPr>
        <sz val="11"/>
        <rFont val="ＭＳ Ｐゴシック"/>
        <family val="3"/>
        <charset val="128"/>
      </rPr>
      <t>左折、</t>
    </r>
    <r>
      <rPr>
        <sz val="11"/>
        <rFont val="Arial"/>
        <family val="2"/>
      </rPr>
      <t>S=</t>
    </r>
    <r>
      <rPr>
        <sz val="11"/>
        <rFont val="ＭＳ Ｐゴシック"/>
        <family val="3"/>
        <charset val="128"/>
      </rPr>
      <t>直進</t>
    </r>
    <rPh sb="1" eb="4">
      <t>コウサテン</t>
    </rPh>
    <rPh sb="4" eb="5">
      <t>メイ</t>
    </rPh>
    <rPh sb="9" eb="11">
      <t>ウセツ</t>
    </rPh>
    <rPh sb="14" eb="16">
      <t>サセツ</t>
    </rPh>
    <rPh sb="19" eb="21">
      <t>チョクシン</t>
    </rPh>
    <phoneticPr fontId="8"/>
  </si>
  <si>
    <r>
      <rPr>
        <sz val="14"/>
        <rFont val="ＭＳ Ｐゴシック"/>
        <family val="3"/>
        <charset val="128"/>
      </rPr>
      <t>通過チェック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　　　　　　　　　　　　　　　　　　　　　　　　　　　　糸満米須店　</t>
    </r>
    <r>
      <rPr>
        <sz val="14"/>
        <rFont val="Arial"/>
        <family val="2"/>
      </rPr>
      <t>(</t>
    </r>
    <r>
      <rPr>
        <sz val="14"/>
        <rFont val="ＭＳ Ｐゴシック"/>
        <family val="3"/>
        <charset val="128"/>
      </rPr>
      <t>レシート必要）　　　　　　　　　　　　　　　　　　　　　　　　　</t>
    </r>
    <r>
      <rPr>
        <sz val="14"/>
        <rFont val="Arial"/>
        <family val="2"/>
      </rPr>
      <t>098-997-3740</t>
    </r>
    <rPh sb="57" eb="59">
      <t>ヒツヨウ</t>
    </rPh>
    <phoneticPr fontId="8"/>
  </si>
  <si>
    <t>Ver6_0(2016/1/15 )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</si>
</sst>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;_吀"/>
    <numFmt numFmtId="178" formatCode="0.0_ "/>
    <numFmt numFmtId="179" formatCode="0.0_);[Red]\(0.0\)"/>
  </numFmts>
  <fonts count="32"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color indexed="60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Arial"/>
      <family val="2"/>
    </font>
    <font>
      <sz val="16"/>
      <name val="Arial"/>
      <family val="2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Arial"/>
      <family val="2"/>
    </font>
    <font>
      <b/>
      <sz val="11"/>
      <name val="Arial"/>
      <family val="2"/>
    </font>
    <font>
      <sz val="10"/>
      <name val="ＭＳ Ｐゴシック"/>
      <family val="3"/>
      <charset val="128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8"/>
      <name val="Arial Unicode MS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name val="Arial"/>
      <family val="2"/>
    </font>
    <font>
      <sz val="10"/>
      <color indexed="8"/>
      <name val="Arial Unicode MS"/>
      <family val="3"/>
      <charset val="128"/>
    </font>
    <font>
      <b/>
      <sz val="12"/>
      <color rgb="FF555555"/>
      <name val="Arial"/>
      <family val="2"/>
    </font>
    <font>
      <b/>
      <sz val="12"/>
      <color rgb="FF555555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23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</cellStyleXfs>
  <cellXfs count="110">
    <xf numFmtId="0" fontId="0" fillId="0" borderId="0" xfId="0">
      <alignment vertical="center"/>
    </xf>
    <xf numFmtId="176" fontId="9" fillId="0" borderId="0" xfId="2" applyNumberFormat="1" applyFont="1" applyBorder="1" applyAlignment="1">
      <alignment horizontal="center" vertical="center"/>
    </xf>
    <xf numFmtId="176" fontId="10" fillId="0" borderId="0" xfId="2" applyNumberFormat="1" applyFont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177" fontId="11" fillId="4" borderId="1" xfId="2" applyNumberFormat="1" applyFont="1" applyFill="1" applyBorder="1" applyAlignment="1">
      <alignment horizontal="center" vertical="center"/>
    </xf>
    <xf numFmtId="176" fontId="11" fillId="4" borderId="1" xfId="2" applyNumberFormat="1" applyFont="1" applyFill="1" applyBorder="1" applyAlignment="1">
      <alignment horizontal="center" vertical="center"/>
    </xf>
    <xf numFmtId="176" fontId="9" fillId="0" borderId="1" xfId="2" applyNumberFormat="1" applyFont="1" applyBorder="1" applyAlignment="1">
      <alignment horizontal="center" vertical="center"/>
    </xf>
    <xf numFmtId="176" fontId="10" fillId="2" borderId="1" xfId="2" applyNumberFormat="1" applyFont="1" applyFill="1" applyBorder="1" applyAlignment="1">
      <alignment horizontal="center" vertical="center"/>
    </xf>
    <xf numFmtId="0" fontId="1" fillId="4" borderId="1" xfId="2" applyNumberFormat="1" applyFont="1" applyFill="1" applyBorder="1" applyAlignment="1">
      <alignment horizontal="center" vertical="center" wrapText="1"/>
    </xf>
    <xf numFmtId="0" fontId="1" fillId="0" borderId="0" xfId="2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176" fontId="9" fillId="0" borderId="1" xfId="2" applyNumberFormat="1" applyFont="1" applyBorder="1" applyAlignment="1">
      <alignment horizontal="center" vertical="center" wrapText="1"/>
    </xf>
    <xf numFmtId="49" fontId="9" fillId="0" borderId="1" xfId="2" applyNumberFormat="1" applyFont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/>
    </xf>
    <xf numFmtId="0" fontId="9" fillId="2" borderId="1" xfId="2" applyNumberFormat="1" applyFont="1" applyFill="1" applyBorder="1" applyAlignment="1">
      <alignment horizontal="center" vertical="center" wrapText="1"/>
    </xf>
    <xf numFmtId="176" fontId="9" fillId="0" borderId="4" xfId="2" applyNumberFormat="1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/>
    </xf>
    <xf numFmtId="176" fontId="10" fillId="0" borderId="1" xfId="2" applyNumberFormat="1" applyFont="1" applyBorder="1" applyAlignment="1">
      <alignment horizontal="center" vertical="center"/>
    </xf>
    <xf numFmtId="176" fontId="10" fillId="0" borderId="1" xfId="2" applyNumberFormat="1" applyFont="1" applyFill="1" applyBorder="1" applyAlignment="1">
      <alignment horizontal="center" vertical="center"/>
    </xf>
    <xf numFmtId="176" fontId="10" fillId="3" borderId="1" xfId="2" applyNumberFormat="1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/>
    </xf>
    <xf numFmtId="0" fontId="17" fillId="2" borderId="3" xfId="2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center" vertical="center"/>
    </xf>
    <xf numFmtId="178" fontId="21" fillId="2" borderId="1" xfId="2" applyNumberFormat="1" applyFont="1" applyFill="1" applyBorder="1" applyAlignment="1">
      <alignment horizontal="center" vertical="center"/>
    </xf>
    <xf numFmtId="177" fontId="21" fillId="2" borderId="1" xfId="2" applyNumberFormat="1" applyFont="1" applyFill="1" applyBorder="1" applyAlignment="1">
      <alignment horizontal="center" vertical="center"/>
    </xf>
    <xf numFmtId="176" fontId="21" fillId="0" borderId="1" xfId="2" applyNumberFormat="1" applyFont="1" applyBorder="1" applyAlignment="1">
      <alignment horizontal="center" vertical="center"/>
    </xf>
    <xf numFmtId="177" fontId="21" fillId="0" borderId="1" xfId="2" applyNumberFormat="1" applyFont="1" applyBorder="1" applyAlignment="1">
      <alignment horizontal="center" vertical="center"/>
    </xf>
    <xf numFmtId="176" fontId="21" fillId="2" borderId="1" xfId="2" applyNumberFormat="1" applyFont="1" applyFill="1" applyBorder="1" applyAlignment="1">
      <alignment horizontal="center" vertical="center"/>
    </xf>
    <xf numFmtId="176" fontId="21" fillId="3" borderId="1" xfId="2" applyNumberFormat="1" applyFont="1" applyFill="1" applyBorder="1" applyAlignment="1">
      <alignment horizontal="center" vertical="center"/>
    </xf>
    <xf numFmtId="177" fontId="21" fillId="3" borderId="1" xfId="2" applyNumberFormat="1" applyFont="1" applyFill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4" borderId="1" xfId="2" applyNumberFormat="1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1" fontId="12" fillId="0" borderId="1" xfId="2" applyNumberFormat="1" applyFont="1" applyBorder="1" applyAlignment="1">
      <alignment horizontal="center" vertical="center"/>
    </xf>
    <xf numFmtId="0" fontId="15" fillId="0" borderId="0" xfId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" fontId="12" fillId="2" borderId="1" xfId="2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2" fontId="13" fillId="0" borderId="0" xfId="0" applyNumberFormat="1" applyFont="1" applyAlignment="1">
      <alignment horizontal="center" vertical="center" wrapText="1"/>
    </xf>
    <xf numFmtId="179" fontId="1" fillId="0" borderId="0" xfId="2" applyNumberFormat="1" applyFont="1" applyBorder="1" applyAlignment="1">
      <alignment horizontal="center" vertical="center"/>
    </xf>
    <xf numFmtId="179" fontId="1" fillId="4" borderId="1" xfId="2" applyNumberFormat="1" applyFont="1" applyFill="1" applyBorder="1" applyAlignment="1">
      <alignment horizontal="center" vertical="center"/>
    </xf>
    <xf numFmtId="179" fontId="10" fillId="2" borderId="1" xfId="2" applyNumberFormat="1" applyFont="1" applyFill="1" applyBorder="1" applyAlignment="1">
      <alignment horizontal="center" vertical="center"/>
    </xf>
    <xf numFmtId="179" fontId="10" fillId="0" borderId="2" xfId="2" applyNumberFormat="1" applyFont="1" applyFill="1" applyBorder="1" applyAlignment="1">
      <alignment horizontal="center" vertical="center"/>
    </xf>
    <xf numFmtId="179" fontId="10" fillId="0" borderId="1" xfId="2" applyNumberFormat="1" applyFont="1" applyBorder="1" applyAlignment="1">
      <alignment horizontal="center" vertical="center"/>
    </xf>
    <xf numFmtId="179" fontId="10" fillId="2" borderId="1" xfId="2" applyNumberFormat="1" applyFont="1" applyFill="1" applyBorder="1" applyAlignment="1">
      <alignment horizontal="center" vertical="center" wrapText="1"/>
    </xf>
    <xf numFmtId="179" fontId="10" fillId="0" borderId="1" xfId="2" applyNumberFormat="1" applyFont="1" applyFill="1" applyBorder="1" applyAlignment="1">
      <alignment horizontal="center" vertical="center"/>
    </xf>
    <xf numFmtId="179" fontId="13" fillId="0" borderId="0" xfId="2" applyNumberFormat="1" applyFont="1" applyAlignment="1">
      <alignment horizontal="center" vertical="center"/>
    </xf>
    <xf numFmtId="179" fontId="1" fillId="0" borderId="0" xfId="2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179" fontId="13" fillId="0" borderId="0" xfId="0" applyNumberFormat="1" applyFont="1" applyAlignment="1">
      <alignment horizontal="center" vertical="center"/>
    </xf>
    <xf numFmtId="179" fontId="22" fillId="0" borderId="0" xfId="0" applyNumberFormat="1" applyFont="1" applyAlignment="1">
      <alignment horizontal="center" vertical="center" wrapText="1"/>
    </xf>
    <xf numFmtId="179" fontId="1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49" fontId="13" fillId="0" borderId="0" xfId="2" applyNumberFormat="1" applyFont="1" applyAlignment="1">
      <alignment horizontal="center" vertical="center"/>
    </xf>
    <xf numFmtId="1" fontId="12" fillId="3" borderId="1" xfId="2" applyNumberFormat="1" applyFont="1" applyFill="1" applyBorder="1" applyAlignment="1">
      <alignment horizontal="center" vertical="center"/>
    </xf>
    <xf numFmtId="177" fontId="21" fillId="0" borderId="1" xfId="2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" fillId="0" borderId="1" xfId="2" applyFont="1" applyFill="1" applyBorder="1" applyAlignment="1">
      <alignment horizontal="center" vertical="center"/>
    </xf>
    <xf numFmtId="176" fontId="9" fillId="0" borderId="1" xfId="2" applyNumberFormat="1" applyFont="1" applyFill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1" fontId="1" fillId="3" borderId="1" xfId="2" applyNumberFormat="1" applyFont="1" applyFill="1" applyBorder="1" applyAlignment="1">
      <alignment horizontal="center" vertical="center"/>
    </xf>
    <xf numFmtId="0" fontId="17" fillId="3" borderId="3" xfId="2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22" fontId="1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3" fillId="0" borderId="1" xfId="2" applyNumberFormat="1" applyFont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176" fontId="1" fillId="0" borderId="1" xfId="2" applyNumberFormat="1" applyFont="1" applyFill="1" applyBorder="1" applyAlignment="1">
      <alignment horizontal="center" vertical="center"/>
    </xf>
    <xf numFmtId="176" fontId="1" fillId="0" borderId="1" xfId="2" applyNumberFormat="1" applyFont="1" applyBorder="1" applyAlignment="1">
      <alignment horizontal="center" vertical="center"/>
    </xf>
    <xf numFmtId="0" fontId="13" fillId="0" borderId="0" xfId="0" applyFont="1">
      <alignment vertical="center"/>
    </xf>
    <xf numFmtId="0" fontId="29" fillId="0" borderId="0" xfId="0" applyFont="1">
      <alignment vertical="center"/>
    </xf>
    <xf numFmtId="49" fontId="9" fillId="0" borderId="1" xfId="2" applyNumberFormat="1" applyFont="1" applyFill="1" applyBorder="1" applyAlignment="1">
      <alignment horizontal="center" vertical="center" wrapText="1"/>
    </xf>
    <xf numFmtId="49" fontId="9" fillId="3" borderId="1" xfId="2" applyNumberFormat="1" applyFont="1" applyFill="1" applyBorder="1" applyAlignment="1">
      <alignment horizontal="center" vertical="center" wrapText="1"/>
    </xf>
    <xf numFmtId="176" fontId="9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22" fontId="13" fillId="0" borderId="0" xfId="0" applyNumberFormat="1" applyFont="1" applyAlignment="1">
      <alignment horizontal="left" vertical="center" wrapText="1"/>
    </xf>
    <xf numFmtId="49" fontId="9" fillId="2" borderId="5" xfId="2" applyNumberFormat="1" applyFont="1" applyFill="1" applyBorder="1" applyAlignment="1">
      <alignment horizontal="center" vertical="center" wrapText="1"/>
    </xf>
    <xf numFmtId="49" fontId="9" fillId="2" borderId="6" xfId="2" applyNumberFormat="1" applyFont="1" applyFill="1" applyBorder="1" applyAlignment="1">
      <alignment horizontal="center" vertical="center" wrapText="1"/>
    </xf>
    <xf numFmtId="49" fontId="9" fillId="2" borderId="7" xfId="2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79"/>
  <sheetViews>
    <sheetView tabSelected="1" zoomScaleNormal="100" workbookViewId="0">
      <selection activeCell="G4" sqref="G4"/>
    </sheetView>
  </sheetViews>
  <sheetFormatPr defaultRowHeight="14.25" customHeight="1"/>
  <cols>
    <col min="1" max="1" width="2" style="37" customWidth="1"/>
    <col min="2" max="2" width="3" style="37" customWidth="1"/>
    <col min="3" max="3" width="9.125" style="37" customWidth="1"/>
    <col min="4" max="4" width="11.625" style="48" customWidth="1"/>
    <col min="5" max="5" width="53.375" style="12" customWidth="1"/>
    <col min="6" max="6" width="7.125" style="62" customWidth="1"/>
    <col min="7" max="7" width="14.625" style="49" customWidth="1"/>
    <col min="8" max="8" width="6.375" style="49" customWidth="1"/>
    <col min="9" max="9" width="1.375" style="37" customWidth="1"/>
    <col min="10" max="10" width="9.5" style="49" customWidth="1"/>
    <col min="11" max="11" width="9" style="49"/>
    <col min="12" max="12" width="8.5" style="101" customWidth="1"/>
    <col min="13" max="13" width="20.625" style="37" customWidth="1"/>
    <col min="14" max="14" width="4.75" style="37" customWidth="1"/>
    <col min="15" max="15" width="12" style="37" customWidth="1"/>
    <col min="16" max="16384" width="9" style="37"/>
  </cols>
  <sheetData>
    <row r="2" spans="2:22" ht="21.75" customHeight="1">
      <c r="B2" s="1"/>
      <c r="C2" s="1"/>
      <c r="D2" s="1"/>
      <c r="E2" s="1" t="s">
        <v>56</v>
      </c>
      <c r="F2" s="53"/>
      <c r="G2" s="47" t="s">
        <v>114</v>
      </c>
      <c r="H2" s="2"/>
    </row>
    <row r="3" spans="2:22" s="11" customFormat="1" ht="14.25" customHeight="1">
      <c r="B3" s="38" t="s">
        <v>0</v>
      </c>
      <c r="C3" s="4" t="s">
        <v>1</v>
      </c>
      <c r="D3" s="5" t="s">
        <v>2</v>
      </c>
      <c r="E3" s="9" t="s">
        <v>3</v>
      </c>
      <c r="F3" s="54" t="s">
        <v>4</v>
      </c>
      <c r="G3" s="4" t="s">
        <v>53</v>
      </c>
      <c r="H3" s="6" t="s">
        <v>14</v>
      </c>
      <c r="J3" s="49"/>
      <c r="K3" s="49"/>
      <c r="L3" s="67"/>
      <c r="M3" s="86" t="s">
        <v>55</v>
      </c>
    </row>
    <row r="4" spans="2:22" ht="60" customHeight="1">
      <c r="B4" s="39">
        <v>1</v>
      </c>
      <c r="C4" s="29"/>
      <c r="D4" s="30">
        <f>K4</f>
        <v>0</v>
      </c>
      <c r="E4" s="13" t="s">
        <v>87</v>
      </c>
      <c r="F4" s="55" t="s">
        <v>18</v>
      </c>
      <c r="G4" s="21" t="s">
        <v>19</v>
      </c>
      <c r="H4" s="25">
        <v>4</v>
      </c>
      <c r="K4" s="49">
        <v>0</v>
      </c>
      <c r="M4" s="41" t="s">
        <v>95</v>
      </c>
      <c r="O4" s="109" t="s">
        <v>111</v>
      </c>
      <c r="P4" s="109"/>
      <c r="Q4" s="109"/>
      <c r="R4" s="109"/>
      <c r="S4" s="109"/>
      <c r="T4" s="109"/>
      <c r="U4" s="109"/>
      <c r="V4" s="109"/>
    </row>
    <row r="5" spans="2:22" ht="25.5" customHeight="1">
      <c r="B5" s="40">
        <f t="shared" ref="B5:B46" si="0">B4+1</f>
        <v>2</v>
      </c>
      <c r="C5" s="31">
        <f t="shared" ref="C5:C10" si="1">D5-D4</f>
        <v>0.03</v>
      </c>
      <c r="D5" s="32">
        <f>K5</f>
        <v>0.03</v>
      </c>
      <c r="E5" s="14" t="s">
        <v>70</v>
      </c>
      <c r="F5" s="56" t="s">
        <v>20</v>
      </c>
      <c r="G5" s="22" t="s">
        <v>71</v>
      </c>
      <c r="H5" s="26">
        <v>4</v>
      </c>
      <c r="J5" s="37">
        <v>0.03</v>
      </c>
      <c r="K5" s="37">
        <f t="shared" ref="K5:K55" si="2">K4+J5</f>
        <v>0.03</v>
      </c>
      <c r="O5" s="109"/>
      <c r="P5" s="109"/>
      <c r="Q5" s="109"/>
      <c r="R5" s="109"/>
      <c r="S5" s="109"/>
      <c r="T5" s="109"/>
      <c r="U5" s="109"/>
      <c r="V5" s="109"/>
    </row>
    <row r="6" spans="2:22" ht="25.5" customHeight="1">
      <c r="B6" s="40">
        <f t="shared" si="0"/>
        <v>3</v>
      </c>
      <c r="C6" s="31">
        <f t="shared" si="1"/>
        <v>0.4</v>
      </c>
      <c r="D6" s="32">
        <f t="shared" ref="D6:D10" si="3">K6</f>
        <v>0.43000000000000005</v>
      </c>
      <c r="E6" s="15" t="s">
        <v>57</v>
      </c>
      <c r="F6" s="56" t="s">
        <v>20</v>
      </c>
      <c r="G6" s="22" t="s">
        <v>21</v>
      </c>
      <c r="H6" s="26">
        <v>4</v>
      </c>
      <c r="J6" s="37">
        <v>0.4</v>
      </c>
      <c r="K6" s="37">
        <f t="shared" si="2"/>
        <v>0.43000000000000005</v>
      </c>
    </row>
    <row r="7" spans="2:22" ht="25.5" customHeight="1">
      <c r="B7" s="40">
        <f t="shared" si="0"/>
        <v>4</v>
      </c>
      <c r="C7" s="31">
        <f t="shared" si="1"/>
        <v>8.8000000000000007</v>
      </c>
      <c r="D7" s="32">
        <f t="shared" si="3"/>
        <v>9.23</v>
      </c>
      <c r="E7" s="15" t="s">
        <v>72</v>
      </c>
      <c r="F7" s="56" t="s">
        <v>22</v>
      </c>
      <c r="G7" s="22" t="s">
        <v>21</v>
      </c>
      <c r="H7" s="26">
        <v>7</v>
      </c>
      <c r="J7" s="92">
        <v>8.8000000000000007</v>
      </c>
      <c r="K7" s="37">
        <f t="shared" si="2"/>
        <v>9.23</v>
      </c>
    </row>
    <row r="8" spans="2:22" ht="25.5" customHeight="1">
      <c r="B8" s="40">
        <f t="shared" si="0"/>
        <v>5</v>
      </c>
      <c r="C8" s="31">
        <f t="shared" ref="C8" si="4">D8-D7</f>
        <v>24.399999999999995</v>
      </c>
      <c r="D8" s="32">
        <f t="shared" si="3"/>
        <v>33.629999999999995</v>
      </c>
      <c r="E8" s="7" t="s">
        <v>58</v>
      </c>
      <c r="F8" s="56" t="s">
        <v>22</v>
      </c>
      <c r="G8" s="22" t="s">
        <v>23</v>
      </c>
      <c r="H8" s="26">
        <v>5</v>
      </c>
      <c r="J8" s="92">
        <v>24.4</v>
      </c>
      <c r="K8" s="37">
        <f t="shared" si="2"/>
        <v>33.629999999999995</v>
      </c>
    </row>
    <row r="9" spans="2:22" ht="25.5" customHeight="1">
      <c r="B9" s="40">
        <f t="shared" si="0"/>
        <v>6</v>
      </c>
      <c r="C9" s="31">
        <f t="shared" si="1"/>
        <v>7.6000000000000014</v>
      </c>
      <c r="D9" s="32">
        <f t="shared" si="3"/>
        <v>41.23</v>
      </c>
      <c r="E9" s="98" t="s">
        <v>88</v>
      </c>
      <c r="F9" s="56" t="s">
        <v>22</v>
      </c>
      <c r="G9" s="22" t="s">
        <v>73</v>
      </c>
      <c r="H9" s="26">
        <v>3</v>
      </c>
      <c r="J9" s="92">
        <v>7.6</v>
      </c>
      <c r="K9" s="37">
        <f t="shared" si="2"/>
        <v>41.23</v>
      </c>
    </row>
    <row r="10" spans="2:22" ht="25.5" customHeight="1">
      <c r="B10" s="40">
        <f t="shared" si="0"/>
        <v>7</v>
      </c>
      <c r="C10" s="31">
        <f t="shared" si="1"/>
        <v>5.6000000000000014</v>
      </c>
      <c r="D10" s="32">
        <f t="shared" si="3"/>
        <v>46.83</v>
      </c>
      <c r="E10" s="17" t="s">
        <v>34</v>
      </c>
      <c r="F10" s="56" t="s">
        <v>22</v>
      </c>
      <c r="G10" s="22" t="s">
        <v>73</v>
      </c>
      <c r="H10" s="28">
        <v>8</v>
      </c>
      <c r="J10" s="92">
        <v>5.6</v>
      </c>
      <c r="K10" s="37">
        <f t="shared" si="2"/>
        <v>46.83</v>
      </c>
    </row>
    <row r="11" spans="2:22" ht="25.5" customHeight="1">
      <c r="B11" s="40">
        <f t="shared" si="0"/>
        <v>8</v>
      </c>
      <c r="C11" s="31">
        <f t="shared" ref="C11:C12" si="5">D11-D10</f>
        <v>18.200000000000003</v>
      </c>
      <c r="D11" s="32">
        <f t="shared" ref="D11:D12" si="6">K11</f>
        <v>65.03</v>
      </c>
      <c r="E11" s="15" t="s">
        <v>89</v>
      </c>
      <c r="F11" s="3" t="s">
        <v>20</v>
      </c>
      <c r="G11" s="22" t="s">
        <v>74</v>
      </c>
      <c r="H11" s="28">
        <v>2</v>
      </c>
      <c r="J11" s="92">
        <v>18.2</v>
      </c>
      <c r="K11" s="37">
        <f t="shared" si="2"/>
        <v>65.03</v>
      </c>
    </row>
    <row r="12" spans="2:22" ht="25.5" customHeight="1">
      <c r="B12" s="40">
        <f t="shared" si="0"/>
        <v>9</v>
      </c>
      <c r="C12" s="31">
        <f t="shared" si="5"/>
        <v>3.7999999999999972</v>
      </c>
      <c r="D12" s="32">
        <f t="shared" si="6"/>
        <v>68.83</v>
      </c>
      <c r="E12" s="15" t="s">
        <v>90</v>
      </c>
      <c r="F12" s="3" t="s">
        <v>20</v>
      </c>
      <c r="G12" s="22" t="s">
        <v>73</v>
      </c>
      <c r="H12" s="28">
        <v>10</v>
      </c>
      <c r="J12" s="92">
        <v>3.8</v>
      </c>
      <c r="K12" s="37">
        <f t="shared" si="2"/>
        <v>68.83</v>
      </c>
    </row>
    <row r="13" spans="2:22" ht="84.75" customHeight="1">
      <c r="B13" s="69">
        <f>B12+1</f>
        <v>10</v>
      </c>
      <c r="C13" s="33">
        <f>D13-D12</f>
        <v>3.9000000000000057</v>
      </c>
      <c r="D13" s="30">
        <f>K13</f>
        <v>72.73</v>
      </c>
      <c r="E13" s="18" t="s">
        <v>91</v>
      </c>
      <c r="F13" s="58">
        <f>D13-D4</f>
        <v>72.73</v>
      </c>
      <c r="G13" s="8" t="s">
        <v>82</v>
      </c>
      <c r="H13" s="27">
        <v>4</v>
      </c>
      <c r="J13" s="49">
        <v>3.9</v>
      </c>
      <c r="K13" s="37">
        <f t="shared" si="2"/>
        <v>72.73</v>
      </c>
      <c r="L13" s="102"/>
      <c r="M13" s="42" t="str">
        <f>K65</f>
        <v xml:space="preserve">       1      73km         02/11 08:09               02/11 10:52        </v>
      </c>
    </row>
    <row r="14" spans="2:22" ht="25.5" customHeight="1">
      <c r="B14" s="40">
        <f t="shared" si="0"/>
        <v>11</v>
      </c>
      <c r="C14" s="31">
        <f t="shared" ref="C14" si="7">D14-D13</f>
        <v>2.4000000000000057</v>
      </c>
      <c r="D14" s="70">
        <f t="shared" ref="D14" si="8">K14</f>
        <v>75.13000000000001</v>
      </c>
      <c r="E14" s="14" t="s">
        <v>59</v>
      </c>
      <c r="F14" s="57" t="s">
        <v>20</v>
      </c>
      <c r="G14" s="23" t="s">
        <v>30</v>
      </c>
      <c r="H14" s="28">
        <v>210</v>
      </c>
      <c r="J14" s="49">
        <v>2.4</v>
      </c>
      <c r="K14" s="37">
        <f t="shared" si="2"/>
        <v>75.13000000000001</v>
      </c>
    </row>
    <row r="15" spans="2:22" s="42" customFormat="1" ht="25.5" customHeight="1">
      <c r="B15" s="40">
        <f t="shared" si="0"/>
        <v>12</v>
      </c>
      <c r="C15" s="31">
        <f t="shared" ref="C15:C19" si="9">D15-D14</f>
        <v>3.0999999999999943</v>
      </c>
      <c r="D15" s="70">
        <f t="shared" ref="D15:D19" si="10">K15</f>
        <v>78.23</v>
      </c>
      <c r="E15" s="14" t="s">
        <v>78</v>
      </c>
      <c r="F15" s="93"/>
      <c r="G15" s="94" t="s">
        <v>75</v>
      </c>
      <c r="H15" s="28"/>
      <c r="J15" s="96">
        <v>3.1</v>
      </c>
      <c r="K15" s="37">
        <f t="shared" si="2"/>
        <v>78.23</v>
      </c>
      <c r="L15" s="102"/>
    </row>
    <row r="16" spans="2:22" s="42" customFormat="1" ht="25.5" customHeight="1">
      <c r="B16" s="40">
        <f t="shared" si="0"/>
        <v>13</v>
      </c>
      <c r="C16" s="31">
        <f t="shared" si="9"/>
        <v>3.5</v>
      </c>
      <c r="D16" s="70">
        <f t="shared" si="10"/>
        <v>81.73</v>
      </c>
      <c r="E16" s="17" t="s">
        <v>79</v>
      </c>
      <c r="F16" s="93"/>
      <c r="G16" s="94" t="s">
        <v>75</v>
      </c>
      <c r="H16" s="28"/>
      <c r="J16" s="96">
        <v>3.5</v>
      </c>
      <c r="K16" s="37">
        <f t="shared" si="2"/>
        <v>81.73</v>
      </c>
      <c r="L16" s="102"/>
    </row>
    <row r="17" spans="2:13" s="42" customFormat="1" ht="25.5" customHeight="1">
      <c r="B17" s="40">
        <f t="shared" si="0"/>
        <v>14</v>
      </c>
      <c r="C17" s="31">
        <f t="shared" si="9"/>
        <v>3.2999999999999972</v>
      </c>
      <c r="D17" s="70">
        <f t="shared" si="10"/>
        <v>85.03</v>
      </c>
      <c r="E17" s="14" t="s">
        <v>80</v>
      </c>
      <c r="F17" s="93"/>
      <c r="G17" s="94" t="s">
        <v>76</v>
      </c>
      <c r="H17" s="28"/>
      <c r="J17" s="96">
        <v>3.3</v>
      </c>
      <c r="K17" s="37">
        <f t="shared" si="2"/>
        <v>85.03</v>
      </c>
      <c r="L17" s="102"/>
    </row>
    <row r="18" spans="2:13" s="42" customFormat="1" ht="25.5" customHeight="1">
      <c r="B18" s="40">
        <f t="shared" si="0"/>
        <v>15</v>
      </c>
      <c r="C18" s="31">
        <f t="shared" ref="C18" si="11">D18-D17</f>
        <v>2.0999999999999943</v>
      </c>
      <c r="D18" s="70">
        <f t="shared" ref="D18" si="12">K18</f>
        <v>87.13</v>
      </c>
      <c r="E18" s="17" t="s">
        <v>81</v>
      </c>
      <c r="F18" s="95"/>
      <c r="G18" s="94" t="s">
        <v>77</v>
      </c>
      <c r="H18" s="28"/>
      <c r="J18" s="96">
        <v>2.1</v>
      </c>
      <c r="K18" s="37">
        <f t="shared" si="2"/>
        <v>87.13</v>
      </c>
      <c r="L18" s="102"/>
    </row>
    <row r="19" spans="2:13" ht="25.5" customHeight="1">
      <c r="B19" s="40">
        <f t="shared" si="0"/>
        <v>16</v>
      </c>
      <c r="C19" s="31">
        <f t="shared" si="9"/>
        <v>29.700000000000003</v>
      </c>
      <c r="D19" s="70">
        <f t="shared" si="10"/>
        <v>116.83</v>
      </c>
      <c r="E19" s="15" t="s">
        <v>60</v>
      </c>
      <c r="F19" s="3" t="s">
        <v>20</v>
      </c>
      <c r="G19" s="87" t="s">
        <v>38</v>
      </c>
      <c r="H19" s="26">
        <v>3</v>
      </c>
      <c r="J19" s="79">
        <v>29.7</v>
      </c>
      <c r="K19" s="37">
        <f t="shared" si="2"/>
        <v>116.83</v>
      </c>
    </row>
    <row r="20" spans="2:13" ht="25.5" customHeight="1">
      <c r="B20" s="40">
        <f t="shared" si="0"/>
        <v>17</v>
      </c>
      <c r="C20" s="31">
        <f t="shared" ref="C20" si="13">D20-D19</f>
        <v>1.4000000000000057</v>
      </c>
      <c r="D20" s="32">
        <f t="shared" ref="D20:D48" si="14">K20</f>
        <v>118.23</v>
      </c>
      <c r="E20" s="19" t="s">
        <v>15</v>
      </c>
      <c r="F20" s="57"/>
      <c r="G20" s="23" t="s">
        <v>31</v>
      </c>
      <c r="H20" s="26">
        <v>4</v>
      </c>
      <c r="J20" s="49">
        <v>1.4</v>
      </c>
      <c r="K20" s="37">
        <f t="shared" si="2"/>
        <v>118.23</v>
      </c>
    </row>
    <row r="21" spans="2:13" ht="25.5" customHeight="1">
      <c r="B21" s="40">
        <f t="shared" si="0"/>
        <v>18</v>
      </c>
      <c r="C21" s="31">
        <f t="shared" ref="C21" si="15">D21-D20</f>
        <v>2</v>
      </c>
      <c r="D21" s="32">
        <f t="shared" ref="D21" si="16">K21</f>
        <v>120.23</v>
      </c>
      <c r="E21" s="14" t="s">
        <v>61</v>
      </c>
      <c r="F21" s="57" t="s">
        <v>39</v>
      </c>
      <c r="G21" s="23" t="s">
        <v>33</v>
      </c>
      <c r="H21" s="26">
        <v>40</v>
      </c>
      <c r="J21" s="49">
        <v>2</v>
      </c>
      <c r="K21" s="37">
        <f t="shared" si="2"/>
        <v>120.23</v>
      </c>
    </row>
    <row r="22" spans="2:13" s="42" customFormat="1" ht="25.5" customHeight="1">
      <c r="B22" s="40">
        <f t="shared" si="0"/>
        <v>19</v>
      </c>
      <c r="C22" s="31">
        <f t="shared" ref="C22" si="17">D22-D21</f>
        <v>5.2000000000000028</v>
      </c>
      <c r="D22" s="32">
        <f t="shared" ref="D22" si="18">K22</f>
        <v>125.43</v>
      </c>
      <c r="E22" s="20" t="s">
        <v>62</v>
      </c>
      <c r="F22" s="59" t="s">
        <v>20</v>
      </c>
      <c r="G22" s="3" t="s">
        <v>26</v>
      </c>
      <c r="H22" s="26">
        <v>20</v>
      </c>
      <c r="I22" s="37"/>
      <c r="J22" s="49">
        <v>5.2</v>
      </c>
      <c r="K22" s="37">
        <f t="shared" si="2"/>
        <v>125.43</v>
      </c>
      <c r="L22" s="102"/>
    </row>
    <row r="23" spans="2:13" s="42" customFormat="1" ht="25.5" customHeight="1">
      <c r="B23" s="74">
        <f t="shared" si="0"/>
        <v>20</v>
      </c>
      <c r="C23" s="31">
        <f t="shared" ref="C23:C25" si="19">D23-D22</f>
        <v>2.0999999999999943</v>
      </c>
      <c r="D23" s="32">
        <f t="shared" ref="D23:D25" si="20">K23</f>
        <v>127.53</v>
      </c>
      <c r="E23" s="17" t="s">
        <v>92</v>
      </c>
      <c r="F23" s="22" t="s">
        <v>20</v>
      </c>
      <c r="G23" s="22" t="s">
        <v>45</v>
      </c>
      <c r="H23" s="28">
        <v>25</v>
      </c>
      <c r="I23" s="71"/>
      <c r="J23" s="78">
        <v>2.1</v>
      </c>
      <c r="K23" s="37">
        <f t="shared" si="2"/>
        <v>127.53</v>
      </c>
      <c r="L23" s="102"/>
    </row>
    <row r="24" spans="2:13" s="42" customFormat="1" ht="25.5" customHeight="1">
      <c r="B24" s="74">
        <f t="shared" si="0"/>
        <v>21</v>
      </c>
      <c r="C24" s="31">
        <f t="shared" si="19"/>
        <v>1.5</v>
      </c>
      <c r="D24" s="32">
        <f t="shared" si="20"/>
        <v>129.03</v>
      </c>
      <c r="E24" s="17" t="s">
        <v>34</v>
      </c>
      <c r="F24" s="75"/>
      <c r="G24" s="22" t="s">
        <v>46</v>
      </c>
      <c r="H24" s="28"/>
      <c r="I24" s="71"/>
      <c r="J24" s="78">
        <v>1.5</v>
      </c>
      <c r="K24" s="37">
        <f t="shared" si="2"/>
        <v>129.03</v>
      </c>
      <c r="L24" s="102"/>
    </row>
    <row r="25" spans="2:13" s="42" customFormat="1" ht="25.5" customHeight="1">
      <c r="B25" s="74">
        <f t="shared" si="0"/>
        <v>22</v>
      </c>
      <c r="C25" s="31">
        <f t="shared" si="19"/>
        <v>0.19999999999998863</v>
      </c>
      <c r="D25" s="32">
        <f t="shared" si="20"/>
        <v>129.22999999999999</v>
      </c>
      <c r="E25" s="14" t="s">
        <v>96</v>
      </c>
      <c r="F25" s="75" t="s">
        <v>20</v>
      </c>
      <c r="G25" s="23" t="s">
        <v>97</v>
      </c>
      <c r="H25" s="28"/>
      <c r="I25" s="71"/>
      <c r="J25" s="78">
        <v>0.2</v>
      </c>
      <c r="K25" s="37">
        <f t="shared" si="2"/>
        <v>129.22999999999999</v>
      </c>
      <c r="L25" s="102"/>
    </row>
    <row r="26" spans="2:13" s="42" customFormat="1" ht="25.5" customHeight="1">
      <c r="B26" s="74">
        <f t="shared" si="0"/>
        <v>23</v>
      </c>
      <c r="C26" s="31">
        <f t="shared" ref="C26:C32" si="21">D26-D25</f>
        <v>0.55000000000001137</v>
      </c>
      <c r="D26" s="32">
        <f t="shared" ref="D26:D32" si="22">K26</f>
        <v>129.78</v>
      </c>
      <c r="E26" s="15" t="s">
        <v>98</v>
      </c>
      <c r="F26" s="3" t="s">
        <v>20</v>
      </c>
      <c r="G26" s="23" t="s">
        <v>99</v>
      </c>
      <c r="H26" s="28"/>
      <c r="I26" s="71"/>
      <c r="J26" s="78">
        <v>0.55000000000000004</v>
      </c>
      <c r="K26" s="37">
        <f t="shared" si="2"/>
        <v>129.78</v>
      </c>
      <c r="L26" s="102"/>
    </row>
    <row r="27" spans="2:13" s="42" customFormat="1" ht="82.5" customHeight="1">
      <c r="B27" s="76">
        <f t="shared" si="0"/>
        <v>24</v>
      </c>
      <c r="C27" s="34">
        <f t="shared" ref="C27:C28" si="23">D27-D26</f>
        <v>0.93999999999999773</v>
      </c>
      <c r="D27" s="35">
        <f t="shared" ref="D27:D28" si="24">K27</f>
        <v>130.72</v>
      </c>
      <c r="E27" s="99" t="s">
        <v>109</v>
      </c>
      <c r="F27" s="8">
        <f>D27-D13</f>
        <v>57.989999999999995</v>
      </c>
      <c r="G27" s="24" t="s">
        <v>101</v>
      </c>
      <c r="H27" s="77">
        <v>5</v>
      </c>
      <c r="I27" s="71"/>
      <c r="J27" s="78">
        <v>0.94</v>
      </c>
      <c r="K27" s="37">
        <f t="shared" ref="K27:K28" si="25">K26+J27</f>
        <v>130.72</v>
      </c>
      <c r="L27" s="102"/>
      <c r="M27" s="42" t="str">
        <f>K67</f>
        <v xml:space="preserve">       2     131km         02/11 09:51               02/11 14:44        </v>
      </c>
    </row>
    <row r="28" spans="2:13" s="42" customFormat="1" ht="25.5" customHeight="1">
      <c r="B28" s="74">
        <f t="shared" si="0"/>
        <v>25</v>
      </c>
      <c r="C28" s="31">
        <f t="shared" si="23"/>
        <v>0.30000000000001137</v>
      </c>
      <c r="D28" s="32">
        <f t="shared" si="24"/>
        <v>131.02000000000001</v>
      </c>
      <c r="E28" s="19" t="s">
        <v>102</v>
      </c>
      <c r="F28" s="3" t="s">
        <v>20</v>
      </c>
      <c r="G28" s="23" t="s">
        <v>30</v>
      </c>
      <c r="H28" s="28"/>
      <c r="I28" s="71"/>
      <c r="J28" s="78">
        <v>0.3</v>
      </c>
      <c r="K28" s="37">
        <f t="shared" si="25"/>
        <v>131.02000000000001</v>
      </c>
      <c r="L28" s="102"/>
    </row>
    <row r="29" spans="2:13" s="42" customFormat="1" ht="25.5" customHeight="1">
      <c r="B29" s="74">
        <f t="shared" si="0"/>
        <v>26</v>
      </c>
      <c r="C29" s="31">
        <f t="shared" si="21"/>
        <v>0.56000000000000227</v>
      </c>
      <c r="D29" s="32">
        <f t="shared" si="22"/>
        <v>131.58000000000001</v>
      </c>
      <c r="E29" s="16" t="s">
        <v>100</v>
      </c>
      <c r="F29" s="75"/>
      <c r="G29" s="23" t="s">
        <v>30</v>
      </c>
      <c r="H29" s="28"/>
      <c r="I29" s="71"/>
      <c r="J29" s="78">
        <v>0.56000000000000005</v>
      </c>
      <c r="K29" s="37">
        <f t="shared" si="2"/>
        <v>131.58000000000001</v>
      </c>
      <c r="L29" s="102"/>
    </row>
    <row r="30" spans="2:13" s="42" customFormat="1" ht="29.25" customHeight="1">
      <c r="B30" s="74">
        <f t="shared" si="0"/>
        <v>27</v>
      </c>
      <c r="C30" s="31">
        <f t="shared" ref="C30" si="26">D30-D29</f>
        <v>3.3000000000000114</v>
      </c>
      <c r="D30" s="32">
        <f t="shared" ref="D30" si="27">K30</f>
        <v>134.88000000000002</v>
      </c>
      <c r="E30" s="14" t="s">
        <v>103</v>
      </c>
      <c r="F30" s="59"/>
      <c r="G30" s="23" t="s">
        <v>30</v>
      </c>
      <c r="H30" s="28"/>
      <c r="I30" s="71"/>
      <c r="J30" s="78">
        <v>3.3</v>
      </c>
      <c r="K30" s="37">
        <f t="shared" si="2"/>
        <v>134.88000000000002</v>
      </c>
      <c r="L30" s="102"/>
    </row>
    <row r="31" spans="2:13" s="42" customFormat="1" ht="27" customHeight="1">
      <c r="B31" s="74">
        <f t="shared" si="0"/>
        <v>28</v>
      </c>
      <c r="C31" s="31">
        <f t="shared" ref="C31" si="28">D31-D30</f>
        <v>0.46999999999999886</v>
      </c>
      <c r="D31" s="32">
        <f t="shared" ref="D31" si="29">K31</f>
        <v>135.35000000000002</v>
      </c>
      <c r="E31" s="88" t="s">
        <v>104</v>
      </c>
      <c r="F31" s="59" t="s">
        <v>20</v>
      </c>
      <c r="G31" s="23" t="s">
        <v>105</v>
      </c>
      <c r="H31" s="28"/>
      <c r="I31" s="71"/>
      <c r="J31" s="78">
        <v>0.47</v>
      </c>
      <c r="K31" s="37">
        <f t="shared" si="2"/>
        <v>135.35000000000002</v>
      </c>
      <c r="L31" s="102"/>
    </row>
    <row r="32" spans="2:13" s="42" customFormat="1" ht="25.5" customHeight="1">
      <c r="B32" s="40">
        <f t="shared" si="0"/>
        <v>29</v>
      </c>
      <c r="C32" s="31">
        <f t="shared" si="21"/>
        <v>5</v>
      </c>
      <c r="D32" s="32">
        <f t="shared" si="22"/>
        <v>140.35000000000002</v>
      </c>
      <c r="E32" s="88" t="s">
        <v>93</v>
      </c>
      <c r="F32" s="59" t="s">
        <v>20</v>
      </c>
      <c r="G32" s="23" t="s">
        <v>24</v>
      </c>
      <c r="H32" s="26">
        <v>3</v>
      </c>
      <c r="I32" s="37"/>
      <c r="J32" s="49">
        <v>5</v>
      </c>
      <c r="K32" s="37">
        <f t="shared" si="2"/>
        <v>140.35000000000002</v>
      </c>
      <c r="L32" s="102"/>
    </row>
    <row r="33" spans="2:13" s="42" customFormat="1" ht="25.5" customHeight="1">
      <c r="B33" s="40">
        <f t="shared" si="0"/>
        <v>30</v>
      </c>
      <c r="C33" s="31">
        <f t="shared" ref="C33:C34" si="30">D33-D32</f>
        <v>3.4000000000000057</v>
      </c>
      <c r="D33" s="32">
        <f t="shared" ref="D33:D34" si="31">K33</f>
        <v>143.75000000000003</v>
      </c>
      <c r="E33" s="19" t="s">
        <v>63</v>
      </c>
      <c r="F33" s="59" t="s">
        <v>20</v>
      </c>
      <c r="G33" s="23" t="s">
        <v>31</v>
      </c>
      <c r="H33" s="26"/>
      <c r="I33" s="37"/>
      <c r="J33" s="49">
        <v>3.4</v>
      </c>
      <c r="K33" s="37">
        <f t="shared" si="2"/>
        <v>143.75000000000003</v>
      </c>
      <c r="L33" s="102"/>
    </row>
    <row r="34" spans="2:13" ht="25.5" customHeight="1">
      <c r="B34" s="40">
        <f t="shared" si="0"/>
        <v>31</v>
      </c>
      <c r="C34" s="31">
        <f t="shared" si="30"/>
        <v>7</v>
      </c>
      <c r="D34" s="32">
        <f t="shared" si="31"/>
        <v>150.75000000000003</v>
      </c>
      <c r="E34" s="17" t="s">
        <v>34</v>
      </c>
      <c r="F34" s="59"/>
      <c r="G34" s="3" t="s">
        <v>27</v>
      </c>
      <c r="H34" s="26"/>
      <c r="J34" s="49">
        <v>7</v>
      </c>
      <c r="K34" s="37">
        <f t="shared" si="2"/>
        <v>150.75000000000003</v>
      </c>
    </row>
    <row r="35" spans="2:13" ht="25.5" customHeight="1">
      <c r="B35" s="40">
        <f t="shared" si="0"/>
        <v>32</v>
      </c>
      <c r="C35" s="31">
        <f t="shared" ref="C35" si="32">D35-D34</f>
        <v>0.15000000000000568</v>
      </c>
      <c r="D35" s="32">
        <f t="shared" si="14"/>
        <v>150.90000000000003</v>
      </c>
      <c r="E35" s="14" t="s">
        <v>65</v>
      </c>
      <c r="F35" s="59"/>
      <c r="G35" s="3" t="s">
        <v>27</v>
      </c>
      <c r="H35" s="28"/>
      <c r="I35" s="44"/>
      <c r="J35" s="78">
        <v>0.15</v>
      </c>
      <c r="K35" s="37">
        <f t="shared" si="2"/>
        <v>150.90000000000003</v>
      </c>
    </row>
    <row r="36" spans="2:13" ht="25.5" customHeight="1">
      <c r="B36" s="40">
        <f t="shared" si="0"/>
        <v>33</v>
      </c>
      <c r="C36" s="31">
        <f t="shared" ref="C36:C48" si="33">D36-D35</f>
        <v>0.76800000000000068</v>
      </c>
      <c r="D36" s="32">
        <f t="shared" si="14"/>
        <v>151.66800000000003</v>
      </c>
      <c r="E36" s="16" t="s">
        <v>64</v>
      </c>
      <c r="F36" s="59"/>
      <c r="G36" s="3" t="s">
        <v>27</v>
      </c>
      <c r="H36" s="28"/>
      <c r="I36" s="44"/>
      <c r="J36" s="78">
        <v>0.76800000000000002</v>
      </c>
      <c r="K36" s="37">
        <f t="shared" si="2"/>
        <v>151.66800000000003</v>
      </c>
    </row>
    <row r="37" spans="2:13" ht="25.5" customHeight="1">
      <c r="B37" s="40">
        <f t="shared" si="0"/>
        <v>34</v>
      </c>
      <c r="C37" s="31">
        <f t="shared" ref="C37" si="34">D37-D36</f>
        <v>3.0999999999999943</v>
      </c>
      <c r="D37" s="32">
        <f t="shared" ref="D37" si="35">K37</f>
        <v>154.76800000000003</v>
      </c>
      <c r="E37" s="16" t="s">
        <v>84</v>
      </c>
      <c r="F37" s="59" t="s">
        <v>20</v>
      </c>
      <c r="G37" s="89" t="s">
        <v>66</v>
      </c>
      <c r="H37" s="28"/>
      <c r="I37" s="44"/>
      <c r="J37" s="78">
        <v>3.1</v>
      </c>
      <c r="K37" s="37">
        <f t="shared" si="2"/>
        <v>154.76800000000003</v>
      </c>
    </row>
    <row r="38" spans="2:13" ht="25.5" customHeight="1">
      <c r="B38" s="40">
        <f t="shared" si="0"/>
        <v>35</v>
      </c>
      <c r="C38" s="31">
        <f t="shared" ref="C38" si="36">D38-D37</f>
        <v>0.16999999999998749</v>
      </c>
      <c r="D38" s="32">
        <f t="shared" si="14"/>
        <v>154.93800000000002</v>
      </c>
      <c r="E38" s="19" t="s">
        <v>51</v>
      </c>
      <c r="F38" s="59" t="s">
        <v>20</v>
      </c>
      <c r="G38" s="3" t="s">
        <v>27</v>
      </c>
      <c r="H38" s="26">
        <v>2</v>
      </c>
      <c r="J38" s="49">
        <v>0.17</v>
      </c>
      <c r="K38" s="37">
        <f t="shared" si="2"/>
        <v>154.93800000000002</v>
      </c>
    </row>
    <row r="39" spans="2:13" ht="25.5" customHeight="1">
      <c r="B39" s="40">
        <f t="shared" si="0"/>
        <v>36</v>
      </c>
      <c r="C39" s="31">
        <f t="shared" si="33"/>
        <v>2.0999999999999943</v>
      </c>
      <c r="D39" s="32">
        <f t="shared" si="14"/>
        <v>157.03800000000001</v>
      </c>
      <c r="E39" s="17" t="s">
        <v>34</v>
      </c>
      <c r="F39" s="59" t="s">
        <v>20</v>
      </c>
      <c r="G39" s="22" t="s">
        <v>40</v>
      </c>
      <c r="H39" s="26">
        <v>3</v>
      </c>
      <c r="J39" s="49">
        <v>2.1</v>
      </c>
      <c r="K39" s="37">
        <f t="shared" si="2"/>
        <v>157.03800000000001</v>
      </c>
    </row>
    <row r="40" spans="2:13" ht="25.5" customHeight="1">
      <c r="B40" s="40">
        <f t="shared" si="0"/>
        <v>37</v>
      </c>
      <c r="C40" s="31">
        <f t="shared" si="33"/>
        <v>4.9000000000000057</v>
      </c>
      <c r="D40" s="32">
        <f t="shared" si="14"/>
        <v>161.93800000000002</v>
      </c>
      <c r="E40" s="14" t="s">
        <v>42</v>
      </c>
      <c r="F40" s="72"/>
      <c r="G40" s="3" t="s">
        <v>27</v>
      </c>
      <c r="H40" s="26">
        <v>2</v>
      </c>
      <c r="J40" s="49">
        <v>4.9000000000000004</v>
      </c>
      <c r="K40" s="37">
        <f t="shared" si="2"/>
        <v>161.93800000000002</v>
      </c>
    </row>
    <row r="41" spans="2:13" ht="25.5" customHeight="1">
      <c r="B41" s="40">
        <f t="shared" si="0"/>
        <v>38</v>
      </c>
      <c r="C41" s="31">
        <f t="shared" ref="C41" si="37">D41-D40</f>
        <v>0.40000000000000568</v>
      </c>
      <c r="D41" s="32">
        <f t="shared" ref="D41:D46" si="38">K41</f>
        <v>162.33800000000002</v>
      </c>
      <c r="E41" s="14" t="s">
        <v>50</v>
      </c>
      <c r="F41" s="72"/>
      <c r="G41" s="3" t="s">
        <v>27</v>
      </c>
      <c r="H41" s="26">
        <v>12</v>
      </c>
      <c r="J41" s="49">
        <v>0.4</v>
      </c>
      <c r="K41" s="37">
        <f t="shared" si="2"/>
        <v>162.33800000000002</v>
      </c>
    </row>
    <row r="42" spans="2:13" ht="25.5" customHeight="1">
      <c r="B42" s="40">
        <f t="shared" si="0"/>
        <v>39</v>
      </c>
      <c r="C42" s="31">
        <f t="shared" ref="C42:C43" si="39">D42-D41</f>
        <v>1.1999999999999886</v>
      </c>
      <c r="D42" s="32">
        <f t="shared" ref="D42:D43" si="40">K42</f>
        <v>163.53800000000001</v>
      </c>
      <c r="E42" s="17" t="s">
        <v>29</v>
      </c>
      <c r="F42" s="72"/>
      <c r="G42" s="22" t="s">
        <v>54</v>
      </c>
      <c r="H42" s="26">
        <v>150</v>
      </c>
      <c r="J42" s="49">
        <v>1.2</v>
      </c>
      <c r="K42" s="37">
        <f t="shared" si="2"/>
        <v>163.53800000000001</v>
      </c>
    </row>
    <row r="43" spans="2:13" ht="25.5" customHeight="1">
      <c r="B43" s="40">
        <f t="shared" si="0"/>
        <v>40</v>
      </c>
      <c r="C43" s="31">
        <f t="shared" si="39"/>
        <v>0.40000000000000568</v>
      </c>
      <c r="D43" s="32">
        <f t="shared" si="40"/>
        <v>163.93800000000002</v>
      </c>
      <c r="E43" s="7" t="s">
        <v>52</v>
      </c>
      <c r="F43" s="72"/>
      <c r="G43" s="22" t="s">
        <v>54</v>
      </c>
      <c r="H43" s="26">
        <v>160</v>
      </c>
      <c r="J43" s="49">
        <v>0.4</v>
      </c>
      <c r="K43" s="37">
        <f t="shared" si="2"/>
        <v>163.93800000000002</v>
      </c>
    </row>
    <row r="44" spans="2:13" ht="25.5" customHeight="1">
      <c r="B44" s="40">
        <f t="shared" si="0"/>
        <v>41</v>
      </c>
      <c r="C44" s="31">
        <f t="shared" ref="C44" si="41">D44-D43</f>
        <v>1.4000000000000057</v>
      </c>
      <c r="D44" s="32">
        <f t="shared" ref="D44" si="42">K44</f>
        <v>165.33800000000002</v>
      </c>
      <c r="E44" s="73" t="s">
        <v>43</v>
      </c>
      <c r="F44" s="72" t="s">
        <v>41</v>
      </c>
      <c r="G44" s="23" t="s">
        <v>28</v>
      </c>
      <c r="H44" s="26">
        <v>90</v>
      </c>
      <c r="J44" s="49">
        <v>1.4</v>
      </c>
      <c r="K44" s="37">
        <f t="shared" si="2"/>
        <v>165.33800000000002</v>
      </c>
    </row>
    <row r="45" spans="2:13" ht="78" customHeight="1">
      <c r="B45" s="43">
        <f>B44+1</f>
        <v>42</v>
      </c>
      <c r="C45" s="34">
        <f>D45-D44</f>
        <v>0.30000000000001137</v>
      </c>
      <c r="D45" s="35">
        <f t="shared" si="38"/>
        <v>165.63800000000003</v>
      </c>
      <c r="E45" s="18" t="s">
        <v>110</v>
      </c>
      <c r="F45" s="55">
        <f>D45-D27</f>
        <v>34.918000000000035</v>
      </c>
      <c r="G45" s="8" t="s">
        <v>44</v>
      </c>
      <c r="H45" s="25">
        <v>80</v>
      </c>
      <c r="I45" s="42"/>
      <c r="J45" s="49">
        <v>0.3</v>
      </c>
      <c r="K45" s="37">
        <f t="shared" si="2"/>
        <v>165.63800000000003</v>
      </c>
      <c r="M45" s="37" t="str">
        <f>K69</f>
        <v xml:space="preserve">       3     166km         02/11 10:53               02/11 17:04        </v>
      </c>
    </row>
    <row r="46" spans="2:13" ht="25.5" customHeight="1">
      <c r="B46" s="40">
        <f t="shared" si="0"/>
        <v>43</v>
      </c>
      <c r="C46" s="31">
        <f t="shared" ref="C46" si="43">D46-D45</f>
        <v>8.1999999999999886</v>
      </c>
      <c r="D46" s="32">
        <f t="shared" si="38"/>
        <v>173.83800000000002</v>
      </c>
      <c r="E46" s="20" t="s">
        <v>83</v>
      </c>
      <c r="F46" s="59" t="s">
        <v>20</v>
      </c>
      <c r="G46" s="3" t="s">
        <v>28</v>
      </c>
      <c r="H46" s="26">
        <v>40</v>
      </c>
      <c r="J46" s="49">
        <v>8.1999999999999993</v>
      </c>
      <c r="K46" s="37">
        <f t="shared" si="2"/>
        <v>173.83800000000002</v>
      </c>
    </row>
    <row r="47" spans="2:13" s="42" customFormat="1" ht="65.25" customHeight="1">
      <c r="B47" s="43">
        <f>B46+1</f>
        <v>44</v>
      </c>
      <c r="C47" s="34">
        <f>D47-D46</f>
        <v>10</v>
      </c>
      <c r="D47" s="35">
        <f t="shared" si="14"/>
        <v>183.83800000000002</v>
      </c>
      <c r="E47" s="18" t="s">
        <v>113</v>
      </c>
      <c r="F47" s="55"/>
      <c r="G47" s="24" t="s">
        <v>28</v>
      </c>
      <c r="H47" s="25">
        <v>25</v>
      </c>
      <c r="J47" s="49">
        <v>10</v>
      </c>
      <c r="K47" s="37">
        <f t="shared" si="2"/>
        <v>183.83800000000002</v>
      </c>
      <c r="L47" s="102"/>
    </row>
    <row r="48" spans="2:13" s="42" customFormat="1" ht="25.5" customHeight="1">
      <c r="B48" s="40">
        <f t="shared" ref="B48:B54" si="44">B47+1</f>
        <v>45</v>
      </c>
      <c r="C48" s="31">
        <f t="shared" si="33"/>
        <v>5</v>
      </c>
      <c r="D48" s="32">
        <f t="shared" si="14"/>
        <v>188.83800000000002</v>
      </c>
      <c r="E48" s="20" t="s">
        <v>16</v>
      </c>
      <c r="F48" s="59" t="s">
        <v>20</v>
      </c>
      <c r="G48" s="23" t="s">
        <v>25</v>
      </c>
      <c r="H48" s="26">
        <v>4</v>
      </c>
      <c r="J48" s="78">
        <v>5</v>
      </c>
      <c r="K48" s="37">
        <f t="shared" si="2"/>
        <v>188.83800000000002</v>
      </c>
      <c r="L48" s="102"/>
    </row>
    <row r="49" spans="2:13" s="42" customFormat="1" ht="25.5" customHeight="1">
      <c r="B49" s="40">
        <f t="shared" si="44"/>
        <v>46</v>
      </c>
      <c r="C49" s="31">
        <f t="shared" ref="C49" si="45">D49-D48</f>
        <v>5</v>
      </c>
      <c r="D49" s="32">
        <f t="shared" ref="D49" si="46">K49</f>
        <v>193.83800000000002</v>
      </c>
      <c r="E49" s="20" t="s">
        <v>35</v>
      </c>
      <c r="F49" s="59" t="s">
        <v>20</v>
      </c>
      <c r="G49" s="23" t="s">
        <v>36</v>
      </c>
      <c r="H49" s="26">
        <v>5</v>
      </c>
      <c r="J49" s="78">
        <v>5</v>
      </c>
      <c r="K49" s="37">
        <f t="shared" si="2"/>
        <v>193.83800000000002</v>
      </c>
      <c r="L49" s="102"/>
    </row>
    <row r="50" spans="2:13" s="42" customFormat="1" ht="25.5" customHeight="1">
      <c r="B50" s="40">
        <f t="shared" si="44"/>
        <v>47</v>
      </c>
      <c r="C50" s="31">
        <f t="shared" ref="C50:C51" si="47">D50-D49</f>
        <v>0.59999999999999432</v>
      </c>
      <c r="D50" s="32">
        <f t="shared" ref="D50:D51" si="48">K50</f>
        <v>194.43800000000002</v>
      </c>
      <c r="E50" s="20" t="s">
        <v>37</v>
      </c>
      <c r="F50" s="59" t="s">
        <v>32</v>
      </c>
      <c r="G50" s="23" t="s">
        <v>31</v>
      </c>
      <c r="H50" s="26">
        <v>5</v>
      </c>
      <c r="J50" s="78">
        <v>0.6</v>
      </c>
      <c r="K50" s="37">
        <f t="shared" si="2"/>
        <v>194.43800000000002</v>
      </c>
      <c r="L50" s="102"/>
    </row>
    <row r="51" spans="2:13" s="42" customFormat="1" ht="25.5" customHeight="1">
      <c r="B51" s="40">
        <f t="shared" si="44"/>
        <v>48</v>
      </c>
      <c r="C51" s="31">
        <f t="shared" si="47"/>
        <v>1.5</v>
      </c>
      <c r="D51" s="32">
        <f t="shared" si="48"/>
        <v>195.93800000000002</v>
      </c>
      <c r="E51" s="16" t="s">
        <v>17</v>
      </c>
      <c r="F51" s="59" t="s">
        <v>20</v>
      </c>
      <c r="G51" s="23" t="s">
        <v>25</v>
      </c>
      <c r="H51" s="26">
        <v>2</v>
      </c>
      <c r="J51" s="78">
        <v>1.5</v>
      </c>
      <c r="K51" s="37">
        <f t="shared" si="2"/>
        <v>195.93800000000002</v>
      </c>
      <c r="L51" s="102"/>
    </row>
    <row r="52" spans="2:13" s="42" customFormat="1" ht="25.5" customHeight="1">
      <c r="B52" s="40">
        <f t="shared" si="44"/>
        <v>49</v>
      </c>
      <c r="C52" s="31">
        <f t="shared" ref="C52" si="49">D52-D51</f>
        <v>5.8000000000000114</v>
      </c>
      <c r="D52" s="32">
        <f>K52</f>
        <v>201.73800000000003</v>
      </c>
      <c r="E52" s="100" t="s">
        <v>47</v>
      </c>
      <c r="F52" s="59" t="s">
        <v>20</v>
      </c>
      <c r="G52" s="23" t="s">
        <v>27</v>
      </c>
      <c r="H52" s="26">
        <v>2</v>
      </c>
      <c r="J52" s="78">
        <v>5.8</v>
      </c>
      <c r="K52" s="37">
        <f t="shared" si="2"/>
        <v>201.73800000000003</v>
      </c>
      <c r="L52" s="102"/>
    </row>
    <row r="53" spans="2:13" s="42" customFormat="1" ht="25.5" customHeight="1">
      <c r="B53" s="40">
        <f t="shared" si="44"/>
        <v>50</v>
      </c>
      <c r="C53" s="31">
        <f>D53-D52</f>
        <v>0.5</v>
      </c>
      <c r="D53" s="32">
        <f>K53</f>
        <v>202.23800000000003</v>
      </c>
      <c r="E53" s="20" t="s">
        <v>48</v>
      </c>
      <c r="F53" s="59" t="s">
        <v>20</v>
      </c>
      <c r="G53" s="23" t="s">
        <v>27</v>
      </c>
      <c r="H53" s="26">
        <v>2</v>
      </c>
      <c r="J53" s="78">
        <v>0.5</v>
      </c>
      <c r="K53" s="37">
        <f t="shared" si="2"/>
        <v>202.23800000000003</v>
      </c>
      <c r="L53" s="102"/>
    </row>
    <row r="54" spans="2:13" s="42" customFormat="1" ht="78.75" customHeight="1">
      <c r="B54" s="43">
        <f t="shared" si="44"/>
        <v>51</v>
      </c>
      <c r="C54" s="34">
        <f t="shared" ref="C54" si="50">D54-D53</f>
        <v>0.34999999999999432</v>
      </c>
      <c r="D54" s="35">
        <f t="shared" ref="D54" si="51">K54</f>
        <v>202.58800000000002</v>
      </c>
      <c r="E54" s="18" t="s">
        <v>94</v>
      </c>
      <c r="F54" s="55">
        <f>D54-D45</f>
        <v>36.949999999999989</v>
      </c>
      <c r="G54" s="21"/>
      <c r="H54" s="25">
        <v>2</v>
      </c>
      <c r="J54" s="78">
        <v>0.35</v>
      </c>
      <c r="K54" s="37">
        <f t="shared" si="2"/>
        <v>202.58800000000002</v>
      </c>
      <c r="L54" s="102"/>
      <c r="M54" s="42" t="str">
        <f>K71</f>
        <v xml:space="preserve">  ゴール     200km         02/11 11:53               02/11 19:30        </v>
      </c>
    </row>
    <row r="55" spans="2:13" s="42" customFormat="1" ht="66.75" customHeight="1">
      <c r="B55" s="43">
        <f>B54+1</f>
        <v>52</v>
      </c>
      <c r="C55" s="34">
        <f>D55-D54</f>
        <v>0</v>
      </c>
      <c r="D55" s="30">
        <f>K55</f>
        <v>202.58800000000002</v>
      </c>
      <c r="E55" s="106" t="s">
        <v>67</v>
      </c>
      <c r="F55" s="107"/>
      <c r="G55" s="107"/>
      <c r="H55" s="108"/>
      <c r="I55" s="37"/>
      <c r="J55" s="49">
        <v>0</v>
      </c>
      <c r="K55" s="37">
        <f t="shared" si="2"/>
        <v>202.58800000000002</v>
      </c>
      <c r="L55" s="102"/>
    </row>
    <row r="56" spans="2:13" ht="15.75" customHeight="1">
      <c r="B56" s="45"/>
      <c r="D56" s="46"/>
      <c r="E56" s="68" t="s">
        <v>112</v>
      </c>
      <c r="F56" s="60"/>
      <c r="H56" s="47"/>
    </row>
    <row r="57" spans="2:13" ht="20.25" customHeight="1">
      <c r="B57" s="36"/>
      <c r="C57" s="36"/>
      <c r="D57" s="46"/>
      <c r="E57" s="10"/>
      <c r="F57" s="61"/>
      <c r="G57" s="47"/>
      <c r="H57" s="47"/>
    </row>
    <row r="58" spans="2:13" ht="14.25" customHeight="1">
      <c r="B58" s="11">
        <v>1</v>
      </c>
      <c r="C58" s="67" t="s">
        <v>5</v>
      </c>
      <c r="D58" s="11"/>
      <c r="E58" s="11"/>
      <c r="H58" s="11"/>
      <c r="J58" s="80"/>
      <c r="K58" s="97" t="s">
        <v>49</v>
      </c>
    </row>
    <row r="59" spans="2:13" ht="14.25" customHeight="1">
      <c r="B59" s="11">
        <v>2</v>
      </c>
      <c r="C59" s="67" t="s">
        <v>6</v>
      </c>
      <c r="D59" s="11"/>
      <c r="E59" s="11"/>
      <c r="F59" s="63"/>
      <c r="H59" s="11"/>
      <c r="J59" s="80"/>
      <c r="K59" s="97" t="s">
        <v>12</v>
      </c>
    </row>
    <row r="60" spans="2:13" ht="14.25" customHeight="1">
      <c r="B60" s="11">
        <v>3</v>
      </c>
      <c r="C60" s="67" t="s">
        <v>7</v>
      </c>
      <c r="D60" s="11"/>
      <c r="E60" s="11"/>
      <c r="F60" s="63"/>
      <c r="H60" s="11"/>
      <c r="J60" s="80"/>
      <c r="K60" s="97" t="s">
        <v>13</v>
      </c>
      <c r="L60" s="103"/>
      <c r="M60" s="50"/>
    </row>
    <row r="61" spans="2:13" ht="14.25" customHeight="1">
      <c r="B61" s="11">
        <v>4</v>
      </c>
      <c r="C61" s="67" t="s">
        <v>8</v>
      </c>
      <c r="D61" s="11"/>
      <c r="E61" s="11"/>
      <c r="F61" s="63"/>
      <c r="H61" s="11"/>
      <c r="J61" s="80"/>
      <c r="K61"/>
      <c r="L61" s="104"/>
      <c r="M61" s="51"/>
    </row>
    <row r="62" spans="2:13" ht="14.25" customHeight="1">
      <c r="B62" s="11">
        <v>5</v>
      </c>
      <c r="C62" s="67" t="s">
        <v>9</v>
      </c>
      <c r="D62" s="11"/>
      <c r="E62" s="11"/>
      <c r="F62" s="63"/>
      <c r="H62" s="11"/>
      <c r="J62" s="80"/>
      <c r="K62"/>
      <c r="L62" s="105"/>
      <c r="M62" s="51"/>
    </row>
    <row r="63" spans="2:13" ht="14.25" customHeight="1">
      <c r="B63" s="11">
        <v>6</v>
      </c>
      <c r="C63" s="67" t="s">
        <v>10</v>
      </c>
      <c r="D63" s="11"/>
      <c r="E63" s="11"/>
      <c r="F63" s="63"/>
      <c r="H63" s="11"/>
      <c r="J63" s="80"/>
      <c r="K63" s="97" t="s">
        <v>85</v>
      </c>
      <c r="L63" s="105"/>
      <c r="M63" s="52"/>
    </row>
    <row r="64" spans="2:13" ht="14.25" customHeight="1">
      <c r="B64" s="11">
        <v>7</v>
      </c>
      <c r="C64" s="90" t="s">
        <v>68</v>
      </c>
      <c r="D64" s="11"/>
      <c r="E64" s="11"/>
      <c r="F64" s="63"/>
      <c r="H64" s="11"/>
      <c r="J64" s="80"/>
      <c r="K64"/>
      <c r="L64" s="105"/>
      <c r="M64" s="52"/>
    </row>
    <row r="65" spans="2:13" ht="14.25" customHeight="1">
      <c r="B65" s="11">
        <v>8</v>
      </c>
      <c r="C65" s="67" t="s">
        <v>69</v>
      </c>
      <c r="D65" s="11"/>
      <c r="E65" s="11"/>
      <c r="F65" s="63"/>
      <c r="H65" s="11"/>
      <c r="J65" s="80"/>
      <c r="K65" s="97" t="s">
        <v>86</v>
      </c>
      <c r="L65" s="105"/>
      <c r="M65" s="52"/>
    </row>
    <row r="66" spans="2:13" ht="14.25" customHeight="1">
      <c r="B66" s="11">
        <v>9</v>
      </c>
      <c r="C66" s="67" t="s">
        <v>11</v>
      </c>
      <c r="D66" s="11"/>
      <c r="E66" s="11"/>
      <c r="F66" s="63"/>
      <c r="H66" s="11"/>
      <c r="J66" s="80"/>
      <c r="K66"/>
      <c r="L66" s="105"/>
      <c r="M66" s="52"/>
    </row>
    <row r="67" spans="2:13" ht="14.25" customHeight="1">
      <c r="J67" s="80"/>
      <c r="K67" s="97" t="s">
        <v>106</v>
      </c>
      <c r="L67" s="105"/>
      <c r="M67" s="52"/>
    </row>
    <row r="68" spans="2:13" ht="14.25" customHeight="1">
      <c r="J68" s="80"/>
      <c r="K68"/>
      <c r="L68" s="105"/>
      <c r="M68" s="52"/>
    </row>
    <row r="69" spans="2:13" ht="14.25" customHeight="1">
      <c r="J69" s="80"/>
      <c r="K69" s="97" t="s">
        <v>107</v>
      </c>
    </row>
    <row r="70" spans="2:13" ht="14.25" customHeight="1">
      <c r="E70" s="37"/>
      <c r="F70" s="64"/>
      <c r="H70" s="37"/>
      <c r="J70" s="80"/>
      <c r="K70"/>
    </row>
    <row r="71" spans="2:13" ht="14.25" customHeight="1">
      <c r="E71" s="37"/>
      <c r="F71" s="64"/>
      <c r="H71" s="37"/>
      <c r="J71" s="80"/>
      <c r="K71" s="97" t="s">
        <v>108</v>
      </c>
      <c r="L71" s="103"/>
      <c r="M71" s="50"/>
    </row>
    <row r="72" spans="2:13" ht="14.25" customHeight="1">
      <c r="E72" s="50"/>
      <c r="F72" s="65"/>
      <c r="G72" s="84"/>
      <c r="H72" s="50"/>
      <c r="J72" s="80"/>
      <c r="K72" s="91"/>
      <c r="L72" s="104"/>
      <c r="M72" s="51"/>
    </row>
    <row r="73" spans="2:13" ht="14.25" customHeight="1">
      <c r="E73" s="51"/>
      <c r="F73" s="66"/>
      <c r="G73" s="81"/>
      <c r="H73" s="51"/>
      <c r="J73" s="80"/>
      <c r="K73" s="82"/>
      <c r="L73" s="105"/>
      <c r="M73" s="51"/>
    </row>
    <row r="74" spans="2:13" ht="14.25" customHeight="1">
      <c r="E74" s="51"/>
      <c r="F74" s="66"/>
      <c r="G74" s="81"/>
      <c r="H74" s="51"/>
      <c r="J74" s="80"/>
      <c r="K74" s="83"/>
      <c r="L74" s="105"/>
      <c r="M74" s="52"/>
    </row>
    <row r="75" spans="2:13" ht="14.25" customHeight="1">
      <c r="E75" s="51"/>
      <c r="F75" s="66"/>
      <c r="G75" s="85"/>
      <c r="H75" s="51"/>
      <c r="J75" s="80"/>
      <c r="K75" s="82"/>
      <c r="L75" s="105"/>
      <c r="M75" s="52"/>
    </row>
    <row r="76" spans="2:13" ht="14.25" customHeight="1">
      <c r="E76" s="51"/>
      <c r="F76" s="66"/>
      <c r="G76" s="85"/>
      <c r="H76" s="51"/>
      <c r="J76" s="81"/>
      <c r="K76" s="81"/>
      <c r="L76" s="105"/>
      <c r="M76" s="52"/>
    </row>
    <row r="77" spans="2:13" ht="14.25" customHeight="1">
      <c r="E77" s="51"/>
      <c r="F77" s="66"/>
      <c r="G77" s="85"/>
      <c r="H77" s="51"/>
      <c r="J77" s="81"/>
      <c r="K77" s="81"/>
      <c r="L77" s="105"/>
      <c r="M77" s="52"/>
    </row>
    <row r="78" spans="2:13" ht="14.25" customHeight="1">
      <c r="E78" s="51"/>
      <c r="F78" s="66"/>
      <c r="G78" s="85"/>
      <c r="H78" s="51"/>
    </row>
    <row r="79" spans="2:13" ht="14.25" customHeight="1">
      <c r="E79" s="37"/>
      <c r="F79" s="64"/>
      <c r="H79" s="37"/>
    </row>
  </sheetData>
  <sheetProtection selectLockedCells="1" selectUnlockedCells="1"/>
  <mergeCells count="2">
    <mergeCell ref="E55:H55"/>
    <mergeCell ref="O4:V5"/>
  </mergeCells>
  <phoneticPr fontId="8"/>
  <pageMargins left="0.2361111111111111" right="0.2361111111111111" top="0.39374999999999999" bottom="0.74791666666666667" header="0.51180555555555551" footer="0.51180555555555551"/>
  <pageSetup paperSize="9" scale="96" firstPageNumber="0" fitToHeight="0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sheetProtection selectLockedCells="1" selectUnlockedCells="1"/>
  <phoneticPr fontId="8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sheetProtection selectLockedCells="1" selectUnlockedCells="1"/>
  <phoneticPr fontId="8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user3</cp:lastModifiedBy>
  <cp:lastPrinted>2015-02-01T05:24:23Z</cp:lastPrinted>
  <dcterms:created xsi:type="dcterms:W3CDTF">2013-09-30T03:20:13Z</dcterms:created>
  <dcterms:modified xsi:type="dcterms:W3CDTF">2016-01-16T00:58:21Z</dcterms:modified>
</cp:coreProperties>
</file>