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" windowWidth="20730" windowHeight="1176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Sheet1!$B$70:$H$78</definedName>
  </definedNames>
  <calcPr calcId="145621"/>
</workbook>
</file>

<file path=xl/calcChain.xml><?xml version="1.0" encoding="utf-8"?>
<calcChain xmlns="http://schemas.openxmlformats.org/spreadsheetml/2006/main">
  <c r="C46" i="1" l="1"/>
  <c r="C48" i="1"/>
  <c r="C45" i="1"/>
  <c r="K45" i="1"/>
  <c r="K46" i="1" s="1"/>
  <c r="K47" i="1" s="1"/>
  <c r="D45" i="1"/>
  <c r="K48" i="1" l="1"/>
  <c r="D47" i="1"/>
  <c r="M55" i="1"/>
  <c r="H31" i="1"/>
  <c r="J30" i="1"/>
  <c r="J29" i="1"/>
  <c r="J28" i="1"/>
  <c r="J27" i="1"/>
  <c r="H24" i="1"/>
  <c r="J23" i="1"/>
  <c r="H23" i="1"/>
  <c r="M14" i="1"/>
  <c r="M22" i="1"/>
  <c r="M33" i="1"/>
  <c r="M40" i="1"/>
  <c r="M77" i="1"/>
  <c r="D4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6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K5" i="1"/>
  <c r="D5" i="1" s="1"/>
  <c r="K6" i="1"/>
  <c r="K7" i="1" s="1"/>
  <c r="K8" i="1" l="1"/>
  <c r="D7" i="1"/>
  <c r="D6" i="1"/>
  <c r="C5" i="1"/>
  <c r="C6" i="1"/>
  <c r="C7" i="1" l="1"/>
  <c r="K9" i="1"/>
  <c r="D8" i="1"/>
  <c r="C8" i="1" s="1"/>
  <c r="D9" i="1" l="1"/>
  <c r="C9" i="1" s="1"/>
  <c r="K10" i="1"/>
  <c r="D10" i="1" l="1"/>
  <c r="C10" i="1" s="1"/>
  <c r="K11" i="1"/>
  <c r="K12" i="1" l="1"/>
  <c r="D11" i="1"/>
  <c r="C11" i="1" s="1"/>
  <c r="K13" i="1" l="1"/>
  <c r="D12" i="1"/>
  <c r="C12" i="1" s="1"/>
  <c r="D13" i="1" l="1"/>
  <c r="C13" i="1" s="1"/>
  <c r="K14" i="1"/>
  <c r="D14" i="1" l="1"/>
  <c r="K15" i="1"/>
  <c r="K16" i="1" l="1"/>
  <c r="D15" i="1"/>
  <c r="C15" i="1" s="1"/>
  <c r="F14" i="1"/>
  <c r="C14" i="1"/>
  <c r="D16" i="1" l="1"/>
  <c r="C16" i="1" s="1"/>
  <c r="K17" i="1"/>
  <c r="K18" i="1" l="1"/>
  <c r="D17" i="1"/>
  <c r="C17" i="1" s="1"/>
  <c r="D18" i="1" l="1"/>
  <c r="C18" i="1" s="1"/>
  <c r="K19" i="1"/>
  <c r="K20" i="1" l="1"/>
  <c r="D19" i="1"/>
  <c r="C19" i="1" s="1"/>
  <c r="K21" i="1" l="1"/>
  <c r="D20" i="1"/>
  <c r="C20" i="1" s="1"/>
  <c r="K22" i="1" l="1"/>
  <c r="D21" i="1"/>
  <c r="C21" i="1" s="1"/>
  <c r="D22" i="1" l="1"/>
  <c r="K23" i="1"/>
  <c r="D23" i="1" l="1"/>
  <c r="C23" i="1" s="1"/>
  <c r="K24" i="1"/>
  <c r="C22" i="1"/>
  <c r="F22" i="1"/>
  <c r="K25" i="1" l="1"/>
  <c r="D24" i="1"/>
  <c r="C24" i="1" s="1"/>
  <c r="D25" i="1" l="1"/>
  <c r="C25" i="1" s="1"/>
  <c r="K26" i="1"/>
  <c r="K27" i="1" l="1"/>
  <c r="D26" i="1"/>
  <c r="C26" i="1" s="1"/>
  <c r="D27" i="1" l="1"/>
  <c r="C27" i="1" s="1"/>
  <c r="K28" i="1"/>
  <c r="K29" i="1" l="1"/>
  <c r="D28" i="1"/>
  <c r="C28" i="1" s="1"/>
  <c r="K30" i="1" l="1"/>
  <c r="D29" i="1"/>
  <c r="C29" i="1" s="1"/>
  <c r="K31" i="1" l="1"/>
  <c r="D30" i="1"/>
  <c r="C30" i="1" s="1"/>
  <c r="K32" i="1" l="1"/>
  <c r="D31" i="1"/>
  <c r="C31" i="1" s="1"/>
  <c r="D32" i="1" l="1"/>
  <c r="C32" i="1" s="1"/>
  <c r="K33" i="1"/>
  <c r="D33" i="1" l="1"/>
  <c r="K34" i="1"/>
  <c r="K35" i="1" l="1"/>
  <c r="D34" i="1"/>
  <c r="C34" i="1" s="1"/>
  <c r="F33" i="1"/>
  <c r="C33" i="1"/>
  <c r="D35" i="1" l="1"/>
  <c r="C35" i="1" s="1"/>
  <c r="K36" i="1"/>
  <c r="D36" i="1" l="1"/>
  <c r="C36" i="1" s="1"/>
  <c r="K37" i="1"/>
  <c r="D37" i="1" l="1"/>
  <c r="C37" i="1" s="1"/>
  <c r="K38" i="1"/>
  <c r="D38" i="1" l="1"/>
  <c r="C38" i="1" s="1"/>
  <c r="K39" i="1"/>
  <c r="K40" i="1" l="1"/>
  <c r="D39" i="1"/>
  <c r="C39" i="1" s="1"/>
  <c r="D40" i="1" l="1"/>
  <c r="K41" i="1"/>
  <c r="D41" i="1" l="1"/>
  <c r="C41" i="1" s="1"/>
  <c r="K42" i="1"/>
  <c r="C40" i="1"/>
  <c r="F40" i="1"/>
  <c r="D42" i="1" l="1"/>
  <c r="C42" i="1" s="1"/>
  <c r="K43" i="1"/>
  <c r="K44" i="1" l="1"/>
  <c r="D43" i="1"/>
  <c r="C43" i="1" s="1"/>
  <c r="D44" i="1" l="1"/>
  <c r="C44" i="1" s="1"/>
  <c r="D46" i="1" l="1"/>
  <c r="C47" i="1" s="1"/>
  <c r="K49" i="1" l="1"/>
  <c r="D48" i="1"/>
  <c r="F46" i="1"/>
  <c r="K50" i="1" l="1"/>
  <c r="D49" i="1"/>
  <c r="C49" i="1" s="1"/>
  <c r="K51" i="1" l="1"/>
  <c r="D50" i="1"/>
  <c r="C50" i="1" s="1"/>
  <c r="D51" i="1" l="1"/>
  <c r="C51" i="1" s="1"/>
  <c r="K52" i="1"/>
  <c r="D52" i="1" l="1"/>
  <c r="C52" i="1" s="1"/>
  <c r="K53" i="1"/>
  <c r="D53" i="1" l="1"/>
  <c r="C53" i="1" s="1"/>
  <c r="K54" i="1"/>
  <c r="K55" i="1" l="1"/>
  <c r="D54" i="1"/>
  <c r="C54" i="1" s="1"/>
  <c r="D55" i="1" l="1"/>
  <c r="K56" i="1"/>
  <c r="K57" i="1" l="1"/>
  <c r="D56" i="1"/>
  <c r="C56" i="1" s="1"/>
  <c r="F55" i="1"/>
  <c r="C55" i="1"/>
  <c r="K58" i="1" l="1"/>
  <c r="D57" i="1"/>
  <c r="C57" i="1" s="1"/>
  <c r="K59" i="1" l="1"/>
  <c r="D58" i="1"/>
  <c r="C58" i="1" s="1"/>
  <c r="D59" i="1" l="1"/>
  <c r="C59" i="1" s="1"/>
  <c r="K60" i="1"/>
  <c r="D60" i="1" l="1"/>
  <c r="C60" i="1" s="1"/>
  <c r="K61" i="1"/>
  <c r="K62" i="1" l="1"/>
  <c r="D61" i="1"/>
  <c r="C61" i="1" s="1"/>
  <c r="K63" i="1" l="1"/>
  <c r="D62" i="1"/>
  <c r="C62" i="1" s="1"/>
  <c r="K64" i="1" l="1"/>
  <c r="D63" i="1"/>
  <c r="C63" i="1" s="1"/>
  <c r="D64" i="1" l="1"/>
  <c r="C64" i="1" s="1"/>
  <c r="K65" i="1"/>
  <c r="D65" i="1" l="1"/>
  <c r="C65" i="1" s="1"/>
  <c r="K66" i="1"/>
  <c r="D66" i="1" l="1"/>
  <c r="C66" i="1" s="1"/>
  <c r="K67" i="1"/>
  <c r="D67" i="1" l="1"/>
  <c r="C67" i="1" s="1"/>
  <c r="K68" i="1"/>
  <c r="D68" i="1" l="1"/>
  <c r="C68" i="1" s="1"/>
  <c r="K69" i="1"/>
  <c r="K70" i="1" l="1"/>
  <c r="D69" i="1"/>
  <c r="C69" i="1" s="1"/>
  <c r="K71" i="1" l="1"/>
  <c r="D70" i="1"/>
  <c r="C70" i="1" l="1"/>
  <c r="F70" i="1"/>
  <c r="K72" i="1"/>
  <c r="D71" i="1"/>
  <c r="C71" i="1" s="1"/>
  <c r="D72" i="1" l="1"/>
  <c r="C72" i="1" s="1"/>
  <c r="K73" i="1"/>
  <c r="K74" i="1" l="1"/>
  <c r="D73" i="1"/>
  <c r="C73" i="1" s="1"/>
  <c r="D74" i="1" l="1"/>
  <c r="C74" i="1" s="1"/>
  <c r="K75" i="1"/>
  <c r="D75" i="1" l="1"/>
  <c r="C75" i="1" s="1"/>
  <c r="K76" i="1"/>
  <c r="D76" i="1" l="1"/>
  <c r="C76" i="1" s="1"/>
  <c r="K77" i="1"/>
  <c r="D77" i="1" s="1"/>
  <c r="C77" i="1" l="1"/>
  <c r="F77" i="1"/>
</calcChain>
</file>

<file path=xl/sharedStrings.xml><?xml version="1.0" encoding="utf-8"?>
<sst xmlns="http://schemas.openxmlformats.org/spreadsheetml/2006/main" count="219" uniqueCount="143">
  <si>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</si>
  <si>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</si>
  <si>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</si>
  <si>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</si>
  <si>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</si>
  <si>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</si>
  <si>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</si>
  <si>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</si>
  <si>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</si>
  <si>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</si>
  <si>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</si>
  <si>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</si>
  <si>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</si>
  <si>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 xml:space="preserve">400km BRM </t>
  </si>
  <si>
    <t>========    ======       ===================      ====================</t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</si>
  <si>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</si>
  <si>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</si>
  <si>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</si>
  <si>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</si>
  <si>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</si>
  <si>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</si>
  <si>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</si>
  <si>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</si>
  <si>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</si>
  <si>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</si>
  <si>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</si>
  <si>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</si>
  <si>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</si>
  <si>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</si>
  <si>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</si>
  <si>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</si>
  <si>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</si>
  <si>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</si>
  <si>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</si>
  <si>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</si>
  <si>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</si>
  <si>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</si>
  <si>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</si>
  <si>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</si>
  <si>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</si>
  <si>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</si>
  <si>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07:00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07:30</t>
    </r>
    <r>
      <rPr>
        <sz val="14"/>
        <rFont val="ＭＳ Ｐゴシック"/>
        <family val="3"/>
        <charset val="128"/>
      </rPr>
      <t>　終了）　　　　　　　　　　　　　　　　　　　　　　　受付は</t>
    </r>
    <r>
      <rPr>
        <sz val="14"/>
        <rFont val="Arial"/>
        <family val="2"/>
      </rPr>
      <t>06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100" eb="102">
      <t>ウケツケ</t>
    </rPh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</si>
  <si>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</si>
  <si>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</si>
  <si>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</si>
  <si>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</si>
  <si>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</si>
  <si>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</si>
  <si>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</si>
  <si>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</si>
  <si>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</si>
  <si>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</si>
  <si>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r>
      <t>BP</t>
    </r>
    <r>
      <rPr>
        <sz val="14"/>
        <rFont val="ＭＳ Ｐゴシック"/>
        <family val="3"/>
        <charset val="128"/>
      </rPr>
      <t>二見杉田トンネル出口→┬</t>
    </r>
    <r>
      <rPr>
        <sz val="14"/>
        <rFont val="Arial"/>
        <family val="2"/>
      </rPr>
      <t>L</t>
    </r>
    <rPh sb="10" eb="12">
      <t>デグチ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</si>
  <si>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</si>
  <si>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仲尾公民館前</t>
    </r>
    <rPh sb="3" eb="5">
      <t>ナカオ</t>
    </rPh>
    <rPh sb="5" eb="8">
      <t>コウミンカン</t>
    </rPh>
    <rPh sb="8" eb="9">
      <t>マエ</t>
    </rPh>
    <phoneticPr fontId="8"/>
  </si>
  <si>
    <r>
      <rPr>
        <sz val="14"/>
        <rFont val="ＭＳ Ｐゴシック"/>
        <family val="3"/>
        <charset val="128"/>
      </rPr>
      <t>「許田」┤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1" eb="3">
      <t>キョダ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</si>
  <si>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　　　　　　　　　　　　　　　　　　　　　　　　　　　　宜野座惣慶店　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レシート必要）　　　　　　　　　　　　　　　　　　　　　　</t>
    </r>
    <r>
      <rPr>
        <sz val="14"/>
        <rFont val="Arial"/>
        <family val="2"/>
      </rPr>
      <t>098-968-6524</t>
    </r>
    <rPh sb="42" eb="45">
      <t>ギノザ</t>
    </rPh>
    <rPh sb="45" eb="47">
      <t>ソケイ</t>
    </rPh>
    <rPh sb="47" eb="48">
      <t>テン</t>
    </rPh>
    <rPh sb="54" eb="56">
      <t>ヒツヨウ</t>
    </rPh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</si>
  <si>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</si>
  <si>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t>YR</t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</si>
  <si>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</si>
  <si>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</si>
  <si>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</si>
  <si>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</si>
  <si>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t xml:space="preserve">       1      84km         02/09 09:28               02/09 12:36        </t>
  </si>
  <si>
    <t xml:space="preserve">       2     152km         02/09 11:28               02/09 17:08        </t>
  </si>
  <si>
    <t xml:space="preserve">       3     233km         02/09 13:55               02/09 22:32        </t>
  </si>
  <si>
    <t xml:space="preserve">       4     270km         02/09 15:04               02/10 01:00        </t>
  </si>
  <si>
    <t xml:space="preserve">       5     338km         02/09 17:12               02/10 05:32        </t>
  </si>
  <si>
    <r>
      <t>PC1 FamilyMart</t>
    </r>
    <r>
      <rPr>
        <sz val="14"/>
        <rFont val="ＭＳ Ｐゴシック"/>
        <family val="3"/>
        <charset val="128"/>
      </rPr>
      <t>　　　　　　　　　　　　　　　　　　　　　　　　　海洋博公園前店　　　　　　　　　　　　　　　　　　　　　　　　　　　　　　　</t>
    </r>
    <r>
      <rPr>
        <sz val="14"/>
        <rFont val="Arial"/>
        <family val="2"/>
      </rPr>
      <t xml:space="preserve">0980-48-2577    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39" eb="41">
      <t>カイヨウ</t>
    </rPh>
    <rPh sb="41" eb="42">
      <t>ハク</t>
    </rPh>
    <rPh sb="42" eb="44">
      <t>コウエン</t>
    </rPh>
    <rPh sb="44" eb="45">
      <t>マエ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</si>
  <si>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                                               0980-41-8101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</si>
  <si>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t>PC3   LAWSON</t>
    </r>
    <r>
      <rPr>
        <sz val="14"/>
        <rFont val="ＭＳ Ｐゴシック"/>
        <family val="3"/>
        <charset val="128"/>
      </rPr>
      <t>　　　　　　　　　　　　　　　　　　　　　　　　　名護辺野古店　　　　　　　　　　　　　　　　　　　　　　　　　　　　　　　</t>
    </r>
    <r>
      <rPr>
        <sz val="14"/>
        <rFont val="Arial"/>
        <family val="2"/>
      </rPr>
      <t xml:space="preserve">098-55-2888    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Open13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32</t>
    </r>
    <rPh sb="39" eb="42">
      <t>ヘノコ</t>
    </rPh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</si>
  <si>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　　　　　　　　　　　　　　　　　　　　　　　　　　　本部浦崎店</t>
    </r>
    <r>
      <rPr>
        <sz val="14"/>
        <rFont val="Arial"/>
        <family val="2"/>
      </rPr>
      <t xml:space="preserve">           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  </t>
    </r>
    <r>
      <rPr>
        <sz val="14"/>
        <rFont val="ＭＳ Ｐゴシック"/>
        <family val="3"/>
        <charset val="128"/>
      </rPr>
      <t>　　　　　　　　</t>
    </r>
    <r>
      <rPr>
        <sz val="14"/>
        <rFont val="Arial"/>
        <family val="2"/>
      </rPr>
      <t xml:space="preserve">   0980-48-3963</t>
    </r>
    <r>
      <rPr>
        <sz val="14"/>
        <rFont val="ＭＳ Ｐゴシック"/>
        <family val="3"/>
        <charset val="128"/>
      </rPr>
      <t>　　　　　　　　　　　　　　　　　　　　　　　　　　　　　　</t>
    </r>
    <r>
      <rPr>
        <sz val="14"/>
        <rFont val="Arial"/>
        <family val="2"/>
      </rPr>
      <t>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Close10/ 01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39" eb="41">
      <t>モトブ</t>
    </rPh>
    <rPh sb="41" eb="43">
      <t>ウラサキ</t>
    </rPh>
    <phoneticPr fontId="8"/>
  </si>
  <si>
    <r>
      <t>PC5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与那城あやはし店　　　　　　　　　　　　　　　　　　　　　　　　　　　　　　　</t>
    </r>
    <r>
      <rPr>
        <sz val="14"/>
        <rFont val="Arial"/>
        <family val="2"/>
      </rPr>
      <t xml:space="preserve">098-978-1001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Open17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12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Close10/ 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32</t>
    </r>
    <rPh sb="40" eb="43">
      <t>ヨナシロ</t>
    </rPh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</si>
  <si>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玉城西町店　　　　　　　　　　　　　　　　　　　　　　　　　　　　　　</t>
    </r>
    <r>
      <rPr>
        <sz val="14"/>
        <rFont val="Arial"/>
        <family val="2"/>
      </rPr>
      <t>098-856-1174                                                                         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47" eb="49">
      <t>タマシロ</t>
    </rPh>
    <rPh sb="49" eb="50">
      <t>ニシ</t>
    </rPh>
    <rPh sb="50" eb="51">
      <t>マチ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</si>
  <si>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</si>
  <si>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</si>
  <si>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</si>
  <si>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</si>
  <si>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</si>
  <si>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</si>
  <si>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辺戸岬入口十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</si>
  <si>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「松田北」十</t>
    </r>
    <r>
      <rPr>
        <sz val="14"/>
        <rFont val="Arial"/>
        <family val="2"/>
      </rPr>
      <t>R</t>
    </r>
    <rPh sb="1" eb="3">
      <t>マツダ</t>
    </rPh>
    <rPh sb="3" eb="4">
      <t>キタ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</si>
  <si>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</si>
  <si>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</si>
  <si>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</si>
  <si>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</si>
  <si>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R</t>
    </r>
    <rPh sb="1" eb="4">
      <t>ヨナバル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</si>
  <si>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Ph sb="1" eb="3">
      <t>イナミネ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</si>
  <si>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</si>
  <si>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</si>
  <si>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</si>
  <si>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t>フェリーターミナル前、+R</t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</si>
  <si>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</si>
  <si>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t>http://yahoo.jp/Ttpy0X</t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</si>
  <si>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</si>
  <si>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</si>
  <si>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</si>
  <si>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、角にとまり歯科左折後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2">
      <t>サセツ</t>
    </rPh>
    <rPh sb="12" eb="13">
      <t>ゴ</t>
    </rPh>
    <rPh sb="17" eb="19">
      <t>ウセツ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</si>
  <si>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コンビニ角</t>
    </r>
    <rPh sb="0" eb="1">
      <t>ジュウ</t>
    </rPh>
    <rPh sb="7" eb="8">
      <t>カド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</si>
  <si>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</si>
  <si>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糸満米須店　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レシート必要）　　　　　　　　　　　　　　　　　　　　　　</t>
    </r>
    <r>
      <rPr>
        <sz val="14"/>
        <rFont val="Arial"/>
        <family val="2"/>
      </rPr>
      <t>098-997-3740</t>
    </r>
    <rPh sb="57" eb="59">
      <t>ヒツヨウ</t>
    </rPh>
    <phoneticPr fontId="8"/>
  </si>
  <si>
    <r>
      <t>BRM209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</si>
  <si>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</si>
  <si>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</si>
  <si>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</si>
  <si>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t>▲</t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</si>
  <si>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</si>
  <si>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</si>
  <si>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</si>
  <si>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</si>
  <si>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</si>
  <si>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</si>
  <si>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</si>
  <si>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2"/>
        <rFont val="ＭＳ Ｐゴシック"/>
        <family val="3"/>
        <charset val="128"/>
      </rPr>
      <t>折返す</t>
    </r>
    <rPh sb="0" eb="2">
      <t>オリカエ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</si>
  <si>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</si>
  <si>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</si>
  <si>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</si>
  <si>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</si>
  <si>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</si>
  <si>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505</t>
    </r>
    <rPh sb="3" eb="4">
      <t>コク</t>
    </rPh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</si>
  <si>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</si>
  <si>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71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</si>
  <si>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</si>
  <si>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</si>
  <si>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</si>
  <si>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rPr>
        <sz val="14"/>
        <rFont val="ＭＳ Ｐゴシック"/>
        <family val="3"/>
        <charset val="128"/>
      </rPr>
      <t>「金武湾入口」┤左→すぐ右折</t>
    </r>
    <rPh sb="1" eb="2">
      <t>キム</t>
    </rPh>
    <rPh sb="2" eb="3">
      <t>ブ</t>
    </rPh>
    <rPh sb="3" eb="4">
      <t>ワン</t>
    </rPh>
    <rPh sb="4" eb="6">
      <t>イリグチ</t>
    </rPh>
    <rPh sb="12" eb="14">
      <t>ウセツ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</si>
  <si>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</si>
  <si>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</si>
  <si>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</si>
  <si>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</si>
  <si>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</si>
  <si>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</si>
  <si>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</si>
  <si>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t>「明治橋」+L</t>
    <phoneticPr fontId="8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</si>
  <si>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</si>
  <si>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02/09 07:00</t>
    </r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</si>
  <si>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</si>
  <si>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400km         02/09 19:08               02/10 10:00     </t>
    </r>
  </si>
  <si>
    <r>
      <rPr>
        <sz val="14"/>
        <rFont val="ＭＳ Ｐゴシック"/>
        <family val="3"/>
        <charset val="128"/>
      </rPr>
      <t>認定受付：ホテル那覇ウエストインのフロント前、　　　　　　　　　</t>
    </r>
    <r>
      <rPr>
        <sz val="14"/>
        <rFont val="Arial"/>
        <family val="2"/>
      </rPr>
      <t xml:space="preserve">                              </t>
    </r>
    <r>
      <rPr>
        <sz val="14"/>
        <rFont val="ＭＳ Ｐゴシック"/>
        <family val="3"/>
        <charset val="128"/>
      </rPr>
      <t>　　　　　　　　　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早く到着の方は携帯にメールください　　　　　　　　　　　　　　　　　　　　　　　</t>
    </r>
    <r>
      <rPr>
        <sz val="14"/>
        <rFont val="Arial"/>
        <family val="2"/>
      </rPr>
      <t xml:space="preserve">                  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>Open10/05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撤収</t>
    </r>
    <rPh sb="77" eb="78">
      <t>ハヤ</t>
    </rPh>
    <rPh sb="79" eb="81">
      <t>トウチャク</t>
    </rPh>
    <rPh sb="82" eb="83">
      <t>カタ</t>
    </rPh>
    <rPh sb="84" eb="86">
      <t>ケイタイ</t>
    </rPh>
    <phoneticPr fontId="8"/>
  </si>
  <si>
    <r>
      <rPr>
        <sz val="12"/>
        <color rgb="FFFF0000"/>
        <rFont val="ＭＳ ゴシック"/>
        <family val="3"/>
        <charset val="128"/>
      </rPr>
      <t>○</t>
    </r>
  </si>
  <si>
    <t>Ver4_1(2016/2/5)</t>
    <phoneticPr fontId="8"/>
  </si>
  <si>
    <r>
      <rPr>
        <sz val="14"/>
        <color rgb="FFFF0000"/>
        <rFont val="ＭＳ Ｐゴシック"/>
        <family val="3"/>
        <charset val="128"/>
      </rPr>
      <t>┤</t>
    </r>
    <r>
      <rPr>
        <sz val="14"/>
        <color rgb="FFFF0000"/>
        <rFont val="Arial"/>
        <family val="2"/>
      </rPr>
      <t>L</t>
    </r>
    <r>
      <rPr>
        <sz val="14"/>
        <color rgb="FFFF0000"/>
        <rFont val="ＭＳ Ｐゴシック"/>
        <family val="3"/>
        <charset val="128"/>
      </rPr>
      <t>、</t>
    </r>
    <phoneticPr fontId="8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</si>
  <si>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L</t>
    </r>
    <rPh sb="0" eb="1">
      <t>ジュウ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</si>
</sst>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3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color indexed="8"/>
      <name val="Arial Unicode MS"/>
      <family val="3"/>
      <charset val="128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u/>
      <sz val="11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rgb="FFFF0000"/>
      <name val="ＭＳ ゴシック"/>
      <family val="3"/>
      <charset val="128"/>
    </font>
    <font>
      <sz val="20"/>
      <color rgb="FFFF0000"/>
      <name val="Arial"/>
      <family val="2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177" fontId="11" fillId="4" borderId="1" xfId="2" applyNumberFormat="1" applyFont="1" applyFill="1" applyBorder="1" applyAlignment="1">
      <alignment horizontal="center" vertical="center"/>
    </xf>
    <xf numFmtId="176" fontId="11" fillId="4" borderId="1" xfId="2" applyNumberFormat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176" fontId="9" fillId="0" borderId="4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76" fontId="10" fillId="3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8" fontId="18" fillId="2" borderId="1" xfId="2" applyNumberFormat="1" applyFont="1" applyFill="1" applyBorder="1" applyAlignment="1">
      <alignment horizontal="center" vertical="center"/>
    </xf>
    <xf numFmtId="177" fontId="18" fillId="2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176" fontId="18" fillId="2" borderId="1" xfId="2" applyNumberFormat="1" applyFont="1" applyFill="1" applyBorder="1" applyAlignment="1">
      <alignment horizontal="center" vertical="center"/>
    </xf>
    <xf numFmtId="176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4" borderId="1" xfId="2" applyNumberFormat="1" applyFont="1" applyFill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 wrapText="1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3" fillId="0" borderId="0" xfId="2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/>
    </xf>
    <xf numFmtId="179" fontId="26" fillId="0" borderId="2" xfId="2" applyNumberFormat="1" applyFont="1" applyFill="1" applyBorder="1" applyAlignment="1">
      <alignment horizontal="center" vertical="center"/>
    </xf>
    <xf numFmtId="176" fontId="28" fillId="0" borderId="1" xfId="2" applyNumberFormat="1" applyFont="1" applyBorder="1" applyAlignment="1">
      <alignment horizontal="center" vertical="center"/>
    </xf>
    <xf numFmtId="177" fontId="28" fillId="0" borderId="1" xfId="2" applyNumberFormat="1" applyFont="1" applyBorder="1" applyAlignment="1">
      <alignment horizontal="center" vertical="center"/>
    </xf>
    <xf numFmtId="176" fontId="29" fillId="0" borderId="4" xfId="2" applyNumberFormat="1" applyFont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176" fontId="28" fillId="3" borderId="1" xfId="2" applyNumberFormat="1" applyFont="1" applyFill="1" applyBorder="1" applyAlignment="1">
      <alignment horizontal="center" vertical="center"/>
    </xf>
    <xf numFmtId="0" fontId="14" fillId="0" borderId="0" xfId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Ttpy0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2"/>
  <sheetViews>
    <sheetView tabSelected="1" zoomScaleNormal="100" workbookViewId="0">
      <selection activeCell="M7" sqref="M7"/>
    </sheetView>
  </sheetViews>
  <sheetFormatPr defaultRowHeight="14.25" customHeight="1"/>
  <cols>
    <col min="1" max="1" width="2" style="40" customWidth="1"/>
    <col min="2" max="2" width="3" style="40" customWidth="1"/>
    <col min="3" max="3" width="9.125" style="40" customWidth="1"/>
    <col min="4" max="4" width="11.625" style="51" customWidth="1"/>
    <col min="5" max="5" width="53.375" style="13" customWidth="1"/>
    <col min="6" max="6" width="7.125" style="65" customWidth="1"/>
    <col min="7" max="7" width="16" style="50" customWidth="1"/>
    <col min="8" max="8" width="7.875" style="52" customWidth="1"/>
    <col min="9" max="9" width="1.375" style="40" customWidth="1"/>
    <col min="10" max="10" width="7.375" style="40" customWidth="1"/>
    <col min="11" max="11" width="9" style="40"/>
    <col min="12" max="12" width="4.625" style="85" customWidth="1"/>
    <col min="13" max="13" width="12" style="85" customWidth="1"/>
    <col min="14" max="14" width="9" style="40"/>
    <col min="15" max="15" width="2.625" style="40" customWidth="1"/>
    <col min="16" max="16" width="10.875" style="40" customWidth="1"/>
    <col min="17" max="16384" width="9" style="40"/>
  </cols>
  <sheetData>
    <row r="2" spans="2:23" ht="21.75" customHeight="1">
      <c r="B2" s="1"/>
      <c r="C2" s="1"/>
      <c r="D2" s="1"/>
      <c r="E2" s="1" t="s">
        <v>101</v>
      </c>
      <c r="F2" s="56"/>
      <c r="G2" s="39" t="s">
        <v>140</v>
      </c>
      <c r="H2" s="2"/>
    </row>
    <row r="3" spans="2:23" s="12" customFormat="1" ht="14.25" customHeight="1">
      <c r="B3" s="41" t="s">
        <v>0</v>
      </c>
      <c r="C3" s="4" t="s">
        <v>1</v>
      </c>
      <c r="D3" s="5" t="s">
        <v>2</v>
      </c>
      <c r="E3" s="10" t="s">
        <v>3</v>
      </c>
      <c r="F3" s="57" t="s">
        <v>4</v>
      </c>
      <c r="G3" s="7" t="s">
        <v>5</v>
      </c>
      <c r="H3" s="6" t="s">
        <v>15</v>
      </c>
      <c r="L3" s="86"/>
      <c r="M3" s="40" t="s">
        <v>102</v>
      </c>
    </row>
    <row r="4" spans="2:23" ht="60" customHeight="1">
      <c r="B4" s="42">
        <v>1</v>
      </c>
      <c r="C4" s="32"/>
      <c r="D4" s="33">
        <f>K4</f>
        <v>0</v>
      </c>
      <c r="E4" s="14" t="s">
        <v>41</v>
      </c>
      <c r="F4" s="58" t="s">
        <v>18</v>
      </c>
      <c r="G4" s="23" t="s">
        <v>19</v>
      </c>
      <c r="H4" s="28">
        <v>4</v>
      </c>
      <c r="K4" s="40">
        <v>0</v>
      </c>
      <c r="M4" s="106" t="s">
        <v>93</v>
      </c>
      <c r="P4" s="98" t="s">
        <v>103</v>
      </c>
      <c r="Q4" s="98"/>
      <c r="R4" s="98"/>
      <c r="S4" s="98"/>
      <c r="T4" s="98"/>
      <c r="U4" s="98"/>
      <c r="V4" s="98"/>
      <c r="W4" s="98"/>
    </row>
    <row r="5" spans="2:23" ht="25.5" customHeight="1">
      <c r="B5" s="43">
        <f t="shared" ref="B5:B62" si="0">B4+1</f>
        <v>2</v>
      </c>
      <c r="C5" s="34">
        <f t="shared" ref="C5:C42" si="1">D5-D4</f>
        <v>0.03</v>
      </c>
      <c r="D5" s="35">
        <f>K5</f>
        <v>0.03</v>
      </c>
      <c r="E5" s="15" t="s">
        <v>74</v>
      </c>
      <c r="F5" s="59" t="s">
        <v>20</v>
      </c>
      <c r="G5" s="24" t="s">
        <v>104</v>
      </c>
      <c r="H5" s="29">
        <v>4</v>
      </c>
      <c r="J5" s="40">
        <v>0.03</v>
      </c>
      <c r="K5" s="40">
        <f t="shared" ref="K5:K74" si="2">K4+J5</f>
        <v>0.03</v>
      </c>
      <c r="M5" s="92"/>
      <c r="P5" s="98"/>
      <c r="Q5" s="98"/>
      <c r="R5" s="98"/>
      <c r="S5" s="98"/>
      <c r="T5" s="98"/>
      <c r="U5" s="98"/>
      <c r="V5" s="98"/>
      <c r="W5" s="98"/>
    </row>
    <row r="6" spans="2:23" ht="25.5" customHeight="1">
      <c r="B6" s="43">
        <f t="shared" si="0"/>
        <v>3</v>
      </c>
      <c r="C6" s="34">
        <f t="shared" si="1"/>
        <v>0.4</v>
      </c>
      <c r="D6" s="35">
        <f t="shared" ref="D6:D77" si="3">K6</f>
        <v>0.43000000000000005</v>
      </c>
      <c r="E6" s="16" t="s">
        <v>75</v>
      </c>
      <c r="F6" s="59" t="s">
        <v>20</v>
      </c>
      <c r="G6" s="24" t="s">
        <v>21</v>
      </c>
      <c r="H6" s="29">
        <v>4</v>
      </c>
      <c r="J6" s="40">
        <v>0.4</v>
      </c>
      <c r="K6" s="40">
        <f t="shared" si="2"/>
        <v>0.43000000000000005</v>
      </c>
    </row>
    <row r="7" spans="2:23" ht="25.5" customHeight="1">
      <c r="B7" s="43">
        <f t="shared" si="0"/>
        <v>4</v>
      </c>
      <c r="C7" s="34">
        <f t="shared" si="1"/>
        <v>8.8000000000000007</v>
      </c>
      <c r="D7" s="35">
        <f t="shared" si="3"/>
        <v>9.23</v>
      </c>
      <c r="E7" s="16" t="s">
        <v>76</v>
      </c>
      <c r="F7" s="59" t="s">
        <v>22</v>
      </c>
      <c r="G7" s="24" t="s">
        <v>21</v>
      </c>
      <c r="H7" s="29">
        <v>7</v>
      </c>
      <c r="J7" s="72">
        <v>8.8000000000000007</v>
      </c>
      <c r="K7" s="40">
        <f t="shared" si="2"/>
        <v>9.23</v>
      </c>
    </row>
    <row r="8" spans="2:23" ht="25.5" customHeight="1">
      <c r="B8" s="43">
        <f t="shared" si="0"/>
        <v>5</v>
      </c>
      <c r="C8" s="34">
        <f t="shared" ref="C8:C10" si="4">D8-D7</f>
        <v>19.399999999999999</v>
      </c>
      <c r="D8" s="35">
        <f t="shared" ref="D8:D10" si="5">K8</f>
        <v>28.63</v>
      </c>
      <c r="E8" s="16" t="s">
        <v>105</v>
      </c>
      <c r="F8" s="59"/>
      <c r="G8" s="24" t="s">
        <v>21</v>
      </c>
      <c r="H8" s="29">
        <v>90</v>
      </c>
      <c r="J8" s="72">
        <v>19.399999999999999</v>
      </c>
      <c r="K8" s="40">
        <f t="shared" si="2"/>
        <v>28.63</v>
      </c>
    </row>
    <row r="9" spans="2:23" ht="25.5" customHeight="1">
      <c r="B9" s="43">
        <f t="shared" si="0"/>
        <v>6</v>
      </c>
      <c r="C9" s="34">
        <f t="shared" si="4"/>
        <v>5.3000000000000007</v>
      </c>
      <c r="D9" s="35">
        <f t="shared" si="5"/>
        <v>33.93</v>
      </c>
      <c r="E9" s="8" t="s">
        <v>77</v>
      </c>
      <c r="F9" s="59" t="s">
        <v>22</v>
      </c>
      <c r="G9" s="24" t="s">
        <v>23</v>
      </c>
      <c r="H9" s="29">
        <v>5</v>
      </c>
      <c r="J9" s="72">
        <v>5.3</v>
      </c>
      <c r="K9" s="40">
        <f t="shared" si="2"/>
        <v>33.93</v>
      </c>
    </row>
    <row r="10" spans="2:23" ht="25.5" customHeight="1">
      <c r="B10" s="43">
        <f t="shared" si="0"/>
        <v>7</v>
      </c>
      <c r="C10" s="34">
        <f t="shared" si="4"/>
        <v>7.6000000000000014</v>
      </c>
      <c r="D10" s="35">
        <f t="shared" si="5"/>
        <v>41.53</v>
      </c>
      <c r="E10" s="19" t="s">
        <v>78</v>
      </c>
      <c r="F10" s="59" t="s">
        <v>22</v>
      </c>
      <c r="G10" s="24" t="s">
        <v>16</v>
      </c>
      <c r="H10" s="29">
        <v>3</v>
      </c>
      <c r="J10" s="72">
        <v>7.6</v>
      </c>
      <c r="K10" s="40">
        <f t="shared" si="2"/>
        <v>41.53</v>
      </c>
    </row>
    <row r="11" spans="2:23" ht="25.5" customHeight="1">
      <c r="B11" s="43">
        <f t="shared" si="0"/>
        <v>8</v>
      </c>
      <c r="C11" s="34">
        <f t="shared" si="1"/>
        <v>5.6000000000000014</v>
      </c>
      <c r="D11" s="35">
        <f t="shared" si="3"/>
        <v>47.13</v>
      </c>
      <c r="E11" s="18" t="s">
        <v>106</v>
      </c>
      <c r="F11" s="59" t="s">
        <v>22</v>
      </c>
      <c r="G11" s="24" t="s">
        <v>16</v>
      </c>
      <c r="H11" s="31">
        <v>8</v>
      </c>
      <c r="J11" s="72">
        <v>5.6</v>
      </c>
      <c r="K11" s="40">
        <f t="shared" si="2"/>
        <v>47.13</v>
      </c>
    </row>
    <row r="12" spans="2:23" ht="25.5" customHeight="1">
      <c r="B12" s="43">
        <f t="shared" si="0"/>
        <v>9</v>
      </c>
      <c r="C12" s="34">
        <f t="shared" si="1"/>
        <v>19.800000000000004</v>
      </c>
      <c r="D12" s="35">
        <f t="shared" si="3"/>
        <v>66.930000000000007</v>
      </c>
      <c r="E12" s="19" t="s">
        <v>42</v>
      </c>
      <c r="F12" s="59" t="s">
        <v>22</v>
      </c>
      <c r="G12" s="24" t="s">
        <v>27</v>
      </c>
      <c r="H12" s="31">
        <v>7</v>
      </c>
      <c r="J12" s="72">
        <v>19.8</v>
      </c>
      <c r="K12" s="40">
        <f t="shared" si="2"/>
        <v>66.930000000000007</v>
      </c>
    </row>
    <row r="13" spans="2:23" ht="25.5" customHeight="1">
      <c r="B13" s="43">
        <f t="shared" si="0"/>
        <v>10</v>
      </c>
      <c r="C13" s="34">
        <f t="shared" si="1"/>
        <v>2.9000000000000057</v>
      </c>
      <c r="D13" s="35">
        <f t="shared" si="3"/>
        <v>69.830000000000013</v>
      </c>
      <c r="E13" s="16" t="s">
        <v>43</v>
      </c>
      <c r="F13" s="59" t="s">
        <v>22</v>
      </c>
      <c r="G13" s="24" t="s">
        <v>27</v>
      </c>
      <c r="H13" s="31">
        <v>2</v>
      </c>
      <c r="J13" s="72">
        <v>2.9</v>
      </c>
      <c r="K13" s="40">
        <f t="shared" si="2"/>
        <v>69.830000000000013</v>
      </c>
    </row>
    <row r="14" spans="2:23" ht="78" customHeight="1">
      <c r="B14" s="43">
        <f t="shared" si="0"/>
        <v>11</v>
      </c>
      <c r="C14" s="36">
        <f>D14-D13</f>
        <v>14.599999999999994</v>
      </c>
      <c r="D14" s="33">
        <f>K14</f>
        <v>84.43</v>
      </c>
      <c r="E14" s="14" t="s">
        <v>68</v>
      </c>
      <c r="F14" s="61">
        <f>D14-D4</f>
        <v>84.43</v>
      </c>
      <c r="G14" s="9" t="s">
        <v>24</v>
      </c>
      <c r="H14" s="30">
        <v>48</v>
      </c>
      <c r="J14" s="72">
        <v>14.6</v>
      </c>
      <c r="K14" s="40">
        <f t="shared" si="2"/>
        <v>84.43</v>
      </c>
      <c r="L14" s="84"/>
      <c r="M14" s="73" t="str">
        <f>K88</f>
        <v xml:space="preserve">       1      84km         02/09 09:28               02/09 12:36        </v>
      </c>
    </row>
    <row r="15" spans="2:23" ht="25.5" customHeight="1">
      <c r="B15" s="43">
        <f t="shared" si="0"/>
        <v>12</v>
      </c>
      <c r="C15" s="34">
        <f t="shared" ref="C15:C25" si="6">D15-D14</f>
        <v>12</v>
      </c>
      <c r="D15" s="35">
        <f t="shared" si="3"/>
        <v>96.43</v>
      </c>
      <c r="E15" s="22" t="s">
        <v>107</v>
      </c>
      <c r="F15" s="59"/>
      <c r="G15" s="24" t="s">
        <v>44</v>
      </c>
      <c r="H15" s="31">
        <v>40</v>
      </c>
      <c r="J15" s="72">
        <v>12</v>
      </c>
      <c r="K15" s="40">
        <f t="shared" si="2"/>
        <v>96.43</v>
      </c>
      <c r="L15" s="73"/>
      <c r="M15" s="73"/>
    </row>
    <row r="16" spans="2:23" ht="25.5" customHeight="1">
      <c r="B16" s="43">
        <f t="shared" si="0"/>
        <v>13</v>
      </c>
      <c r="C16" s="34">
        <f t="shared" si="6"/>
        <v>1.4000000000000057</v>
      </c>
      <c r="D16" s="35">
        <f t="shared" si="3"/>
        <v>97.830000000000013</v>
      </c>
      <c r="E16" s="22" t="s">
        <v>45</v>
      </c>
      <c r="F16" s="59"/>
      <c r="G16" s="24" t="s">
        <v>44</v>
      </c>
      <c r="H16" s="31">
        <v>37</v>
      </c>
      <c r="J16" s="72">
        <v>1.4</v>
      </c>
      <c r="K16" s="40">
        <f t="shared" si="2"/>
        <v>97.830000000000013</v>
      </c>
    </row>
    <row r="17" spans="2:13" ht="25.5" customHeight="1">
      <c r="B17" s="43">
        <f t="shared" si="0"/>
        <v>14</v>
      </c>
      <c r="C17" s="34">
        <f t="shared" si="6"/>
        <v>4</v>
      </c>
      <c r="D17" s="35">
        <f t="shared" si="3"/>
        <v>101.83000000000001</v>
      </c>
      <c r="E17" s="22" t="s">
        <v>46</v>
      </c>
      <c r="F17" s="59"/>
      <c r="G17" s="24" t="s">
        <v>47</v>
      </c>
      <c r="H17" s="31">
        <v>9</v>
      </c>
      <c r="J17" s="72">
        <v>4</v>
      </c>
      <c r="K17" s="40">
        <f t="shared" si="2"/>
        <v>101.83000000000001</v>
      </c>
    </row>
    <row r="18" spans="2:13" ht="25.5" customHeight="1">
      <c r="B18" s="43">
        <f t="shared" si="0"/>
        <v>15</v>
      </c>
      <c r="C18" s="34">
        <f t="shared" si="6"/>
        <v>2.5</v>
      </c>
      <c r="D18" s="35">
        <f t="shared" si="3"/>
        <v>104.33000000000001</v>
      </c>
      <c r="E18" s="22" t="s">
        <v>79</v>
      </c>
      <c r="F18" s="59" t="s">
        <v>22</v>
      </c>
      <c r="G18" s="24" t="s">
        <v>48</v>
      </c>
      <c r="H18" s="31">
        <v>2</v>
      </c>
      <c r="J18" s="72">
        <v>2.5</v>
      </c>
      <c r="K18" s="40">
        <f t="shared" si="2"/>
        <v>104.33000000000001</v>
      </c>
    </row>
    <row r="19" spans="2:13" ht="25.5" customHeight="1">
      <c r="B19" s="43">
        <f t="shared" si="0"/>
        <v>16</v>
      </c>
      <c r="C19" s="34">
        <f t="shared" si="6"/>
        <v>20</v>
      </c>
      <c r="D19" s="35">
        <f t="shared" si="3"/>
        <v>124.33000000000001</v>
      </c>
      <c r="E19" s="8" t="s">
        <v>108</v>
      </c>
      <c r="F19" s="59"/>
      <c r="G19" s="24" t="s">
        <v>48</v>
      </c>
      <c r="H19" s="31">
        <v>4</v>
      </c>
      <c r="J19" s="72">
        <v>20</v>
      </c>
      <c r="K19" s="40">
        <f t="shared" si="2"/>
        <v>124.33000000000001</v>
      </c>
    </row>
    <row r="20" spans="2:13" ht="25.5" customHeight="1">
      <c r="B20" s="43">
        <f t="shared" si="0"/>
        <v>17</v>
      </c>
      <c r="C20" s="34">
        <f t="shared" si="6"/>
        <v>20.300000000000011</v>
      </c>
      <c r="D20" s="35">
        <f t="shared" si="3"/>
        <v>144.63000000000002</v>
      </c>
      <c r="E20" s="8" t="s">
        <v>80</v>
      </c>
      <c r="F20" s="59"/>
      <c r="G20" s="24" t="s">
        <v>48</v>
      </c>
      <c r="H20" s="31">
        <v>44</v>
      </c>
      <c r="J20" s="72">
        <v>20.3</v>
      </c>
      <c r="K20" s="40">
        <f t="shared" si="2"/>
        <v>144.63000000000002</v>
      </c>
    </row>
    <row r="21" spans="2:13" ht="25.5" customHeight="1">
      <c r="B21" s="43">
        <f t="shared" si="0"/>
        <v>18</v>
      </c>
      <c r="C21" s="34">
        <f t="shared" si="6"/>
        <v>3.4000000000000057</v>
      </c>
      <c r="D21" s="35">
        <f t="shared" si="3"/>
        <v>148.03000000000003</v>
      </c>
      <c r="E21" s="18" t="s">
        <v>109</v>
      </c>
      <c r="F21" s="24"/>
      <c r="G21" s="24" t="s">
        <v>48</v>
      </c>
      <c r="H21" s="31">
        <v>183</v>
      </c>
      <c r="I21" s="73"/>
      <c r="J21" s="74">
        <v>3.4</v>
      </c>
      <c r="K21" s="40">
        <f t="shared" si="2"/>
        <v>148.03000000000003</v>
      </c>
    </row>
    <row r="22" spans="2:13" ht="59.25" customHeight="1">
      <c r="B22" s="43">
        <f t="shared" si="0"/>
        <v>19</v>
      </c>
      <c r="C22" s="36">
        <f>D22-D21</f>
        <v>4</v>
      </c>
      <c r="D22" s="33">
        <f>K22</f>
        <v>152.03000000000003</v>
      </c>
      <c r="E22" s="14" t="s">
        <v>69</v>
      </c>
      <c r="F22" s="61">
        <f>D22-D14</f>
        <v>67.600000000000023</v>
      </c>
      <c r="G22" s="26" t="s">
        <v>62</v>
      </c>
      <c r="H22" s="30">
        <v>8</v>
      </c>
      <c r="J22" s="40">
        <v>4</v>
      </c>
      <c r="K22" s="40">
        <f t="shared" si="2"/>
        <v>152.03000000000003</v>
      </c>
      <c r="M22" s="83" t="str">
        <f>K90</f>
        <v xml:space="preserve">       2     152km         02/09 11:28               02/09 17:08        </v>
      </c>
    </row>
    <row r="23" spans="2:13" ht="24.75" customHeight="1">
      <c r="B23" s="43">
        <f t="shared" si="0"/>
        <v>20</v>
      </c>
      <c r="C23" s="34">
        <f t="shared" si="6"/>
        <v>4</v>
      </c>
      <c r="D23" s="35">
        <f t="shared" si="3"/>
        <v>156.03000000000003</v>
      </c>
      <c r="E23" s="18" t="s">
        <v>109</v>
      </c>
      <c r="F23" s="75"/>
      <c r="G23" s="76" t="s">
        <v>49</v>
      </c>
      <c r="H23" s="31">
        <f>H21</f>
        <v>183</v>
      </c>
      <c r="I23" s="73"/>
      <c r="J23" s="74">
        <f>J22</f>
        <v>4</v>
      </c>
      <c r="K23" s="40">
        <f t="shared" si="2"/>
        <v>156.03000000000003</v>
      </c>
    </row>
    <row r="24" spans="2:13" ht="24.75" customHeight="1">
      <c r="B24" s="43">
        <f t="shared" si="0"/>
        <v>21</v>
      </c>
      <c r="C24" s="34">
        <f t="shared" si="6"/>
        <v>12</v>
      </c>
      <c r="D24" s="35">
        <f t="shared" si="3"/>
        <v>168.03000000000003</v>
      </c>
      <c r="E24" s="18" t="s">
        <v>110</v>
      </c>
      <c r="F24" s="75"/>
      <c r="G24" s="76" t="s">
        <v>50</v>
      </c>
      <c r="H24" s="31">
        <f>H20</f>
        <v>44</v>
      </c>
      <c r="I24" s="73"/>
      <c r="J24" s="74">
        <v>12</v>
      </c>
      <c r="K24" s="40">
        <f t="shared" si="2"/>
        <v>168.03000000000003</v>
      </c>
    </row>
    <row r="25" spans="2:13" ht="24.75" customHeight="1">
      <c r="B25" s="43">
        <f t="shared" si="0"/>
        <v>22</v>
      </c>
      <c r="C25" s="34">
        <f t="shared" si="6"/>
        <v>2</v>
      </c>
      <c r="D25" s="35">
        <f t="shared" si="3"/>
        <v>170.03000000000003</v>
      </c>
      <c r="E25" s="18" t="s">
        <v>109</v>
      </c>
      <c r="F25" s="75"/>
      <c r="G25" s="76" t="s">
        <v>50</v>
      </c>
      <c r="H25" s="31">
        <v>194</v>
      </c>
      <c r="I25" s="73"/>
      <c r="J25" s="74">
        <v>2</v>
      </c>
      <c r="K25" s="40">
        <f t="shared" si="2"/>
        <v>170.03000000000003</v>
      </c>
    </row>
    <row r="26" spans="2:13" ht="24.75" customHeight="1">
      <c r="B26" s="43">
        <f t="shared" si="0"/>
        <v>23</v>
      </c>
      <c r="C26" s="34">
        <f t="shared" ref="C26:C36" si="7">D26-D25</f>
        <v>3.5999999999999943</v>
      </c>
      <c r="D26" s="35">
        <f t="shared" si="3"/>
        <v>173.63000000000002</v>
      </c>
      <c r="E26" s="18" t="s">
        <v>111</v>
      </c>
      <c r="F26" s="75"/>
      <c r="G26" s="76" t="s">
        <v>50</v>
      </c>
      <c r="H26" s="31">
        <v>5</v>
      </c>
      <c r="I26" s="73"/>
      <c r="J26" s="74">
        <v>3.6</v>
      </c>
      <c r="K26" s="40">
        <f t="shared" si="2"/>
        <v>173.63000000000002</v>
      </c>
    </row>
    <row r="27" spans="2:13" ht="24.75" customHeight="1">
      <c r="B27" s="43">
        <f t="shared" si="0"/>
        <v>24</v>
      </c>
      <c r="C27" s="34">
        <f t="shared" si="7"/>
        <v>2.5</v>
      </c>
      <c r="D27" s="35">
        <f t="shared" si="3"/>
        <v>176.13000000000002</v>
      </c>
      <c r="E27" s="18" t="s">
        <v>109</v>
      </c>
      <c r="F27" s="75"/>
      <c r="G27" s="76" t="s">
        <v>50</v>
      </c>
      <c r="H27" s="31">
        <v>250</v>
      </c>
      <c r="I27" s="73"/>
      <c r="J27" s="74">
        <f>J18</f>
        <v>2.5</v>
      </c>
      <c r="K27" s="40">
        <f t="shared" si="2"/>
        <v>176.13000000000002</v>
      </c>
    </row>
    <row r="28" spans="2:13" ht="24.75" customHeight="1">
      <c r="B28" s="43">
        <f t="shared" si="0"/>
        <v>25</v>
      </c>
      <c r="C28" s="34">
        <f t="shared" si="7"/>
        <v>4</v>
      </c>
      <c r="D28" s="35">
        <f t="shared" si="3"/>
        <v>180.13000000000002</v>
      </c>
      <c r="E28" s="18" t="s">
        <v>109</v>
      </c>
      <c r="F28" s="75"/>
      <c r="G28" s="76" t="s">
        <v>50</v>
      </c>
      <c r="H28" s="31">
        <v>210</v>
      </c>
      <c r="I28" s="73"/>
      <c r="J28" s="74">
        <f>J17</f>
        <v>4</v>
      </c>
      <c r="K28" s="40">
        <f t="shared" si="2"/>
        <v>180.13000000000002</v>
      </c>
    </row>
    <row r="29" spans="2:13" ht="24.75" customHeight="1">
      <c r="B29" s="43">
        <f t="shared" si="0"/>
        <v>26</v>
      </c>
      <c r="C29" s="34">
        <f t="shared" si="7"/>
        <v>1.4000000000000057</v>
      </c>
      <c r="D29" s="35">
        <f t="shared" si="3"/>
        <v>181.53000000000003</v>
      </c>
      <c r="E29" s="18" t="s">
        <v>109</v>
      </c>
      <c r="F29" s="75"/>
      <c r="G29" s="76" t="s">
        <v>50</v>
      </c>
      <c r="H29" s="31">
        <v>130</v>
      </c>
      <c r="I29" s="73"/>
      <c r="J29" s="74">
        <f>J16</f>
        <v>1.4</v>
      </c>
      <c r="K29" s="40">
        <f t="shared" si="2"/>
        <v>181.53000000000003</v>
      </c>
    </row>
    <row r="30" spans="2:13" ht="24.75" customHeight="1">
      <c r="B30" s="43">
        <f t="shared" si="0"/>
        <v>27</v>
      </c>
      <c r="C30" s="34">
        <f t="shared" si="7"/>
        <v>12</v>
      </c>
      <c r="D30" s="35">
        <f t="shared" si="3"/>
        <v>193.53000000000003</v>
      </c>
      <c r="E30" s="18" t="s">
        <v>109</v>
      </c>
      <c r="F30" s="75"/>
      <c r="G30" s="76" t="s">
        <v>50</v>
      </c>
      <c r="H30" s="31">
        <v>88</v>
      </c>
      <c r="I30" s="73"/>
      <c r="J30" s="74">
        <f>J15</f>
        <v>12</v>
      </c>
      <c r="K30" s="40">
        <f t="shared" si="2"/>
        <v>193.53000000000003</v>
      </c>
    </row>
    <row r="31" spans="2:13" ht="24.75" customHeight="1">
      <c r="B31" s="43">
        <f t="shared" si="0"/>
        <v>28</v>
      </c>
      <c r="C31" s="34">
        <f t="shared" ref="C31:C32" si="8">D31-D30</f>
        <v>8.1999999999999886</v>
      </c>
      <c r="D31" s="35">
        <f t="shared" ref="D31:D32" si="9">K31</f>
        <v>201.73000000000002</v>
      </c>
      <c r="E31" s="18" t="s">
        <v>112</v>
      </c>
      <c r="F31" s="75"/>
      <c r="G31" s="77" t="s">
        <v>51</v>
      </c>
      <c r="H31" s="31">
        <f>H13</f>
        <v>2</v>
      </c>
      <c r="I31" s="73"/>
      <c r="J31" s="74">
        <v>8.1999999999999993</v>
      </c>
      <c r="K31" s="40">
        <f t="shared" si="2"/>
        <v>201.73000000000002</v>
      </c>
    </row>
    <row r="32" spans="2:13" ht="24.75" customHeight="1">
      <c r="B32" s="43">
        <f t="shared" si="0"/>
        <v>29</v>
      </c>
      <c r="C32" s="34">
        <f t="shared" si="8"/>
        <v>26.800000000000011</v>
      </c>
      <c r="D32" s="35">
        <f t="shared" si="9"/>
        <v>228.53000000000003</v>
      </c>
      <c r="E32" s="18" t="s">
        <v>52</v>
      </c>
      <c r="F32" s="100" t="s">
        <v>139</v>
      </c>
      <c r="G32" s="77" t="s">
        <v>33</v>
      </c>
      <c r="H32" s="31">
        <v>60</v>
      </c>
      <c r="I32" s="73"/>
      <c r="J32" s="74">
        <v>26.8</v>
      </c>
      <c r="K32" s="40">
        <f t="shared" si="2"/>
        <v>228.53000000000003</v>
      </c>
    </row>
    <row r="33" spans="2:23" ht="78" customHeight="1">
      <c r="B33" s="45">
        <f>B32+1</f>
        <v>30</v>
      </c>
      <c r="C33" s="37">
        <f>D33-D32</f>
        <v>4.3000000000000114</v>
      </c>
      <c r="D33" s="38">
        <f t="shared" ref="D33" si="10">K33</f>
        <v>232.83000000000004</v>
      </c>
      <c r="E33" s="14" t="s">
        <v>70</v>
      </c>
      <c r="F33" s="9">
        <f>D33-D22</f>
        <v>80.800000000000011</v>
      </c>
      <c r="G33" s="9" t="s">
        <v>113</v>
      </c>
      <c r="H33" s="30">
        <v>50</v>
      </c>
      <c r="I33" s="73"/>
      <c r="J33" s="72">
        <v>4.3</v>
      </c>
      <c r="K33" s="40">
        <f t="shared" si="2"/>
        <v>232.83000000000004</v>
      </c>
      <c r="M33" s="85" t="str">
        <f>K92</f>
        <v xml:space="preserve">       3     233km         02/09 13:55               02/09 22:32        </v>
      </c>
    </row>
    <row r="34" spans="2:23" ht="22.5" customHeight="1">
      <c r="B34" s="43">
        <f t="shared" si="0"/>
        <v>31</v>
      </c>
      <c r="C34" s="34">
        <f t="shared" si="7"/>
        <v>4.3000000000000114</v>
      </c>
      <c r="D34" s="35">
        <f t="shared" si="3"/>
        <v>237.13000000000005</v>
      </c>
      <c r="E34" s="18" t="s">
        <v>114</v>
      </c>
      <c r="F34" s="100" t="s">
        <v>139</v>
      </c>
      <c r="G34" s="25" t="s">
        <v>25</v>
      </c>
      <c r="H34" s="31">
        <v>60</v>
      </c>
      <c r="I34" s="73"/>
      <c r="J34" s="74">
        <v>4.3</v>
      </c>
      <c r="K34" s="40">
        <f t="shared" si="2"/>
        <v>237.13000000000005</v>
      </c>
    </row>
    <row r="35" spans="2:23" ht="22.5" customHeight="1">
      <c r="B35" s="43">
        <f t="shared" si="0"/>
        <v>32</v>
      </c>
      <c r="C35" s="34">
        <f t="shared" si="7"/>
        <v>2.0999999999999943</v>
      </c>
      <c r="D35" s="35">
        <f t="shared" si="3"/>
        <v>239.23000000000005</v>
      </c>
      <c r="E35" s="22" t="s">
        <v>107</v>
      </c>
      <c r="F35" s="60"/>
      <c r="G35" s="24" t="s">
        <v>115</v>
      </c>
      <c r="H35" s="29"/>
      <c r="J35" s="40">
        <v>2.1</v>
      </c>
      <c r="K35" s="40">
        <f t="shared" si="2"/>
        <v>239.23000000000005</v>
      </c>
    </row>
    <row r="36" spans="2:23" ht="22.5" customHeight="1">
      <c r="B36" s="43">
        <f t="shared" si="0"/>
        <v>33</v>
      </c>
      <c r="C36" s="34">
        <f t="shared" si="7"/>
        <v>3.1999999999999886</v>
      </c>
      <c r="D36" s="35">
        <f t="shared" si="3"/>
        <v>242.43000000000004</v>
      </c>
      <c r="E36" s="15" t="s">
        <v>116</v>
      </c>
      <c r="F36" s="60"/>
      <c r="G36" s="24" t="s">
        <v>117</v>
      </c>
      <c r="H36" s="29"/>
      <c r="J36" s="40">
        <v>3.2</v>
      </c>
      <c r="K36" s="40">
        <f t="shared" si="2"/>
        <v>242.43000000000004</v>
      </c>
    </row>
    <row r="37" spans="2:23" ht="22.5" customHeight="1">
      <c r="B37" s="43">
        <f t="shared" si="0"/>
        <v>34</v>
      </c>
      <c r="C37" s="34">
        <f t="shared" ref="C37:C38" si="11">D37-D36</f>
        <v>6.5999999999999943</v>
      </c>
      <c r="D37" s="35">
        <f t="shared" ref="D37:D38" si="12">K37</f>
        <v>249.03000000000003</v>
      </c>
      <c r="E37" s="22" t="s">
        <v>118</v>
      </c>
      <c r="F37" s="59" t="s">
        <v>22</v>
      </c>
      <c r="G37" s="24" t="s">
        <v>117</v>
      </c>
      <c r="H37" s="29"/>
      <c r="J37" s="40">
        <v>6.6</v>
      </c>
      <c r="K37" s="40">
        <f t="shared" si="2"/>
        <v>249.03000000000003</v>
      </c>
    </row>
    <row r="38" spans="2:23" ht="22.5" customHeight="1">
      <c r="B38" s="43">
        <f t="shared" si="0"/>
        <v>35</v>
      </c>
      <c r="C38" s="34">
        <f t="shared" si="11"/>
        <v>0.30000000000001137</v>
      </c>
      <c r="D38" s="35">
        <f t="shared" si="12"/>
        <v>249.33000000000004</v>
      </c>
      <c r="E38" s="19" t="s">
        <v>53</v>
      </c>
      <c r="F38" s="60"/>
      <c r="G38" s="24" t="s">
        <v>40</v>
      </c>
      <c r="H38" s="29"/>
      <c r="J38" s="40">
        <v>0.3</v>
      </c>
      <c r="K38" s="40">
        <f t="shared" si="2"/>
        <v>249.33000000000004</v>
      </c>
    </row>
    <row r="39" spans="2:23" ht="22.5" customHeight="1">
      <c r="B39" s="43">
        <f t="shared" si="0"/>
        <v>36</v>
      </c>
      <c r="C39" s="34">
        <f t="shared" si="1"/>
        <v>1.0999999999999943</v>
      </c>
      <c r="D39" s="35">
        <f t="shared" si="3"/>
        <v>250.43000000000004</v>
      </c>
      <c r="E39" s="18" t="s">
        <v>54</v>
      </c>
      <c r="F39" s="60"/>
      <c r="G39" s="24" t="s">
        <v>119</v>
      </c>
      <c r="H39" s="29"/>
      <c r="J39" s="40">
        <v>1.1000000000000001</v>
      </c>
      <c r="K39" s="40">
        <f t="shared" si="2"/>
        <v>250.43000000000004</v>
      </c>
    </row>
    <row r="40" spans="2:23" ht="78" customHeight="1">
      <c r="B40" s="45">
        <f>B39+1</f>
        <v>37</v>
      </c>
      <c r="C40" s="37">
        <f>D40-D39</f>
        <v>19.599999999999994</v>
      </c>
      <c r="D40" s="38">
        <f t="shared" si="3"/>
        <v>270.03000000000003</v>
      </c>
      <c r="E40" s="20" t="s">
        <v>71</v>
      </c>
      <c r="F40" s="58">
        <f>D40-D33</f>
        <v>37.199999999999989</v>
      </c>
      <c r="G40" s="9" t="s">
        <v>26</v>
      </c>
      <c r="H40" s="28">
        <v>13</v>
      </c>
      <c r="I40" s="44"/>
      <c r="J40" s="40">
        <v>19.600000000000001</v>
      </c>
      <c r="K40" s="40">
        <f t="shared" si="2"/>
        <v>270.03000000000003</v>
      </c>
      <c r="L40" s="73"/>
      <c r="M40" s="73" t="str">
        <f>K94</f>
        <v xml:space="preserve">       4     270km         02/09 15:04               02/10 01:00        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23" ht="22.5" customHeight="1">
      <c r="B41" s="43">
        <f t="shared" si="0"/>
        <v>38</v>
      </c>
      <c r="C41" s="34">
        <f t="shared" si="1"/>
        <v>1.6999999999999886</v>
      </c>
      <c r="D41" s="35">
        <f t="shared" si="3"/>
        <v>271.73</v>
      </c>
      <c r="E41" s="19" t="s">
        <v>39</v>
      </c>
      <c r="F41" s="62" t="s">
        <v>20</v>
      </c>
      <c r="G41" s="25" t="s">
        <v>27</v>
      </c>
      <c r="H41" s="31">
        <v>10</v>
      </c>
      <c r="I41" s="44"/>
      <c r="J41" s="44">
        <v>1.7</v>
      </c>
      <c r="K41" s="40">
        <f t="shared" si="2"/>
        <v>271.73</v>
      </c>
      <c r="L41" s="73"/>
      <c r="M41" s="73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2:23" ht="22.5" customHeight="1">
      <c r="B42" s="43">
        <f t="shared" si="0"/>
        <v>39</v>
      </c>
      <c r="C42" s="34">
        <f t="shared" si="1"/>
        <v>12.899999999999977</v>
      </c>
      <c r="D42" s="35">
        <f t="shared" si="3"/>
        <v>284.63</v>
      </c>
      <c r="E42" s="19" t="s">
        <v>120</v>
      </c>
      <c r="F42" s="62" t="s">
        <v>20</v>
      </c>
      <c r="G42" s="25" t="s">
        <v>28</v>
      </c>
      <c r="H42" s="31">
        <v>8</v>
      </c>
      <c r="J42" s="44">
        <v>12.9</v>
      </c>
      <c r="K42" s="40">
        <f t="shared" si="2"/>
        <v>284.63</v>
      </c>
    </row>
    <row r="43" spans="2:23" ht="22.5" customHeight="1">
      <c r="B43" s="43">
        <f t="shared" si="0"/>
        <v>40</v>
      </c>
      <c r="C43" s="34">
        <f t="shared" ref="C43:C69" si="13">D43-D42</f>
        <v>10.5</v>
      </c>
      <c r="D43" s="35">
        <f t="shared" si="3"/>
        <v>295.13</v>
      </c>
      <c r="E43" s="21" t="s">
        <v>55</v>
      </c>
      <c r="F43" s="62" t="s">
        <v>20</v>
      </c>
      <c r="G43" s="25" t="s">
        <v>121</v>
      </c>
      <c r="H43" s="31">
        <v>8</v>
      </c>
      <c r="J43" s="44">
        <v>10.5</v>
      </c>
      <c r="K43" s="40">
        <f t="shared" si="2"/>
        <v>295.13</v>
      </c>
    </row>
    <row r="44" spans="2:23" ht="22.5" customHeight="1">
      <c r="B44" s="43">
        <f>B43+1</f>
        <v>41</v>
      </c>
      <c r="C44" s="34">
        <f t="shared" si="13"/>
        <v>4.8999999999999773</v>
      </c>
      <c r="D44" s="35">
        <f t="shared" si="3"/>
        <v>300.02999999999997</v>
      </c>
      <c r="E44" s="21" t="s">
        <v>81</v>
      </c>
      <c r="F44" s="60" t="s">
        <v>20</v>
      </c>
      <c r="G44" s="25" t="s">
        <v>33</v>
      </c>
      <c r="H44" s="31">
        <v>3</v>
      </c>
      <c r="J44" s="44">
        <v>4.9000000000000004</v>
      </c>
      <c r="K44" s="40">
        <f t="shared" si="2"/>
        <v>300.02999999999997</v>
      </c>
    </row>
    <row r="45" spans="2:23" ht="22.5" customHeight="1">
      <c r="B45" s="43"/>
      <c r="C45" s="101">
        <f t="shared" si="13"/>
        <v>3.3000000000000114</v>
      </c>
      <c r="D45" s="102">
        <f t="shared" si="3"/>
        <v>303.33</v>
      </c>
      <c r="E45" s="103" t="s">
        <v>141</v>
      </c>
      <c r="F45" s="60"/>
      <c r="G45" s="25" t="s">
        <v>33</v>
      </c>
      <c r="H45" s="29"/>
      <c r="J45" s="44">
        <v>3.3</v>
      </c>
      <c r="K45" s="40">
        <f t="shared" ref="K45:K48" si="14">K44+J45</f>
        <v>303.33</v>
      </c>
    </row>
    <row r="46" spans="2:23" ht="57" customHeight="1">
      <c r="B46" s="45">
        <f>B44+1</f>
        <v>42</v>
      </c>
      <c r="C46" s="105">
        <f>D46-D45</f>
        <v>1</v>
      </c>
      <c r="D46" s="38">
        <f t="shared" ref="D46" si="15">K46</f>
        <v>304.33</v>
      </c>
      <c r="E46" s="20" t="s">
        <v>56</v>
      </c>
      <c r="F46" s="58">
        <f>D46-D40</f>
        <v>34.299999999999955</v>
      </c>
      <c r="G46" s="27" t="s">
        <v>33</v>
      </c>
      <c r="H46" s="28">
        <v>25</v>
      </c>
      <c r="J46" s="44">
        <v>1</v>
      </c>
      <c r="K46" s="40">
        <f t="shared" si="14"/>
        <v>304.33</v>
      </c>
    </row>
    <row r="47" spans="2:23" s="44" customFormat="1" ht="27.75" customHeight="1">
      <c r="B47" s="99"/>
      <c r="C47" s="101">
        <f t="shared" si="13"/>
        <v>0.69999999999998863</v>
      </c>
      <c r="D47" s="102">
        <f t="shared" si="3"/>
        <v>305.02999999999997</v>
      </c>
      <c r="E47" s="104" t="s">
        <v>142</v>
      </c>
      <c r="F47" s="62"/>
      <c r="G47" s="25" t="s">
        <v>33</v>
      </c>
      <c r="H47" s="29"/>
      <c r="J47" s="44">
        <v>0.7</v>
      </c>
      <c r="K47" s="40">
        <f t="shared" si="14"/>
        <v>305.02999999999997</v>
      </c>
      <c r="L47" s="73"/>
      <c r="M47" s="73"/>
    </row>
    <row r="48" spans="2:23" ht="25.5" customHeight="1">
      <c r="B48" s="43">
        <f>B46+1</f>
        <v>43</v>
      </c>
      <c r="C48" s="101">
        <f>D48-D47</f>
        <v>16.800000000000011</v>
      </c>
      <c r="D48" s="35">
        <f t="shared" si="3"/>
        <v>321.83</v>
      </c>
      <c r="E48" s="22" t="s">
        <v>82</v>
      </c>
      <c r="F48" s="60" t="s">
        <v>20</v>
      </c>
      <c r="G48" s="24" t="s">
        <v>33</v>
      </c>
      <c r="H48" s="29"/>
      <c r="J48" s="44">
        <v>16.8</v>
      </c>
      <c r="K48" s="40">
        <f t="shared" si="14"/>
        <v>321.83</v>
      </c>
    </row>
    <row r="49" spans="2:13" ht="25.5" customHeight="1">
      <c r="B49" s="43">
        <f t="shared" si="0"/>
        <v>44</v>
      </c>
      <c r="C49" s="34">
        <f t="shared" ref="C49" si="16">D49-D48</f>
        <v>1.3999999999999773</v>
      </c>
      <c r="D49" s="35">
        <f t="shared" ref="D49:D50" si="17">K49</f>
        <v>323.22999999999996</v>
      </c>
      <c r="E49" s="21" t="s">
        <v>57</v>
      </c>
      <c r="F49" s="60"/>
      <c r="G49" s="25" t="s">
        <v>122</v>
      </c>
      <c r="H49" s="29">
        <v>4</v>
      </c>
      <c r="J49" s="40">
        <v>1.4</v>
      </c>
      <c r="K49" s="40">
        <f t="shared" si="2"/>
        <v>323.22999999999996</v>
      </c>
    </row>
    <row r="50" spans="2:13" ht="25.5" customHeight="1">
      <c r="B50" s="43">
        <f t="shared" si="0"/>
        <v>45</v>
      </c>
      <c r="C50" s="34">
        <f t="shared" ref="C50" si="18">D50-D49</f>
        <v>2</v>
      </c>
      <c r="D50" s="35">
        <f t="shared" si="17"/>
        <v>325.22999999999996</v>
      </c>
      <c r="E50" s="15" t="s">
        <v>123</v>
      </c>
      <c r="F50" s="60" t="s">
        <v>124</v>
      </c>
      <c r="G50" s="25" t="s">
        <v>34</v>
      </c>
      <c r="H50" s="29">
        <v>40</v>
      </c>
      <c r="J50" s="40">
        <v>2</v>
      </c>
      <c r="K50" s="40">
        <f t="shared" ref="K50:K51" si="19">K49+J50</f>
        <v>325.22999999999996</v>
      </c>
    </row>
    <row r="51" spans="2:13" ht="25.5" customHeight="1">
      <c r="B51" s="43">
        <f t="shared" si="0"/>
        <v>46</v>
      </c>
      <c r="C51" s="34">
        <f t="shared" ref="C51:C56" si="20">D51-D50</f>
        <v>5.1999999999999886</v>
      </c>
      <c r="D51" s="35">
        <f t="shared" ref="D51:D55" si="21">K51</f>
        <v>330.42999999999995</v>
      </c>
      <c r="E51" s="22" t="s">
        <v>83</v>
      </c>
      <c r="F51" s="62" t="s">
        <v>20</v>
      </c>
      <c r="G51" s="3" t="s">
        <v>29</v>
      </c>
      <c r="H51" s="29">
        <v>20</v>
      </c>
      <c r="J51" s="40">
        <v>5.2</v>
      </c>
      <c r="K51" s="40">
        <f t="shared" si="19"/>
        <v>330.42999999999995</v>
      </c>
    </row>
    <row r="52" spans="2:13" ht="25.5" customHeight="1">
      <c r="B52" s="79">
        <f t="shared" si="0"/>
        <v>47</v>
      </c>
      <c r="C52" s="34">
        <f t="shared" si="20"/>
        <v>2.1000000000000227</v>
      </c>
      <c r="D52" s="35">
        <f t="shared" si="21"/>
        <v>332.53</v>
      </c>
      <c r="E52" s="18" t="s">
        <v>125</v>
      </c>
      <c r="F52" s="24" t="s">
        <v>20</v>
      </c>
      <c r="G52" s="24" t="s">
        <v>59</v>
      </c>
      <c r="H52" s="31">
        <v>25</v>
      </c>
      <c r="I52" s="73"/>
      <c r="J52" s="74">
        <v>2.1</v>
      </c>
      <c r="K52" s="40">
        <f t="shared" si="2"/>
        <v>332.53</v>
      </c>
    </row>
    <row r="53" spans="2:13" ht="25.5" customHeight="1">
      <c r="B53" s="79">
        <f t="shared" si="0"/>
        <v>48</v>
      </c>
      <c r="C53" s="34">
        <f t="shared" si="20"/>
        <v>4.8000000000000114</v>
      </c>
      <c r="D53" s="35">
        <f t="shared" si="21"/>
        <v>337.33</v>
      </c>
      <c r="E53" s="18" t="s">
        <v>126</v>
      </c>
      <c r="F53" s="78"/>
      <c r="G53" s="24" t="s">
        <v>60</v>
      </c>
      <c r="H53" s="31">
        <v>2</v>
      </c>
      <c r="I53" s="73"/>
      <c r="J53" s="74">
        <v>4.8</v>
      </c>
      <c r="K53" s="40">
        <f t="shared" si="2"/>
        <v>337.33</v>
      </c>
    </row>
    <row r="54" spans="2:13" ht="25.5" customHeight="1">
      <c r="B54" s="79">
        <f t="shared" si="0"/>
        <v>49</v>
      </c>
      <c r="C54" s="34">
        <f t="shared" si="20"/>
        <v>0.30000000000001137</v>
      </c>
      <c r="D54" s="35">
        <f t="shared" si="21"/>
        <v>337.63</v>
      </c>
      <c r="E54" s="17" t="s">
        <v>84</v>
      </c>
      <c r="F54" s="24" t="s">
        <v>20</v>
      </c>
      <c r="G54" s="24" t="s">
        <v>61</v>
      </c>
      <c r="H54" s="31">
        <v>5</v>
      </c>
      <c r="I54" s="73"/>
      <c r="J54" s="74">
        <v>0.3</v>
      </c>
      <c r="K54" s="40">
        <f t="shared" si="2"/>
        <v>337.63</v>
      </c>
    </row>
    <row r="55" spans="2:13" ht="74.25" customHeight="1">
      <c r="B55" s="80">
        <f t="shared" si="0"/>
        <v>50</v>
      </c>
      <c r="C55" s="37">
        <f t="shared" si="20"/>
        <v>0.17000000000001592</v>
      </c>
      <c r="D55" s="38">
        <f t="shared" si="21"/>
        <v>337.8</v>
      </c>
      <c r="E55" s="81" t="s">
        <v>72</v>
      </c>
      <c r="F55" s="9">
        <f>D55-D46</f>
        <v>33.470000000000027</v>
      </c>
      <c r="G55" s="27" t="s">
        <v>61</v>
      </c>
      <c r="H55" s="82">
        <v>5</v>
      </c>
      <c r="I55" s="73"/>
      <c r="J55" s="74">
        <v>0.17</v>
      </c>
      <c r="K55" s="40">
        <f t="shared" si="2"/>
        <v>337.8</v>
      </c>
      <c r="M55" s="85" t="str">
        <f>K96</f>
        <v xml:space="preserve">       5     338km         02/09 17:12               02/10 05:32        </v>
      </c>
    </row>
    <row r="56" spans="2:13" ht="21.75" customHeight="1">
      <c r="B56" s="79">
        <f t="shared" si="0"/>
        <v>51</v>
      </c>
      <c r="C56" s="34">
        <f t="shared" si="20"/>
        <v>4.6000000000000227</v>
      </c>
      <c r="D56" s="35">
        <f t="shared" si="3"/>
        <v>342.40000000000003</v>
      </c>
      <c r="E56" s="18" t="s">
        <v>85</v>
      </c>
      <c r="F56" s="78" t="s">
        <v>20</v>
      </c>
      <c r="G56" s="24" t="s">
        <v>127</v>
      </c>
      <c r="H56" s="31">
        <v>5</v>
      </c>
      <c r="I56" s="73"/>
      <c r="J56" s="74">
        <v>4.5999999999999996</v>
      </c>
      <c r="K56" s="40">
        <f t="shared" si="2"/>
        <v>342.40000000000003</v>
      </c>
    </row>
    <row r="57" spans="2:13" ht="21.75" customHeight="1">
      <c r="B57" s="79">
        <f t="shared" si="0"/>
        <v>52</v>
      </c>
      <c r="C57" s="34">
        <f t="shared" ref="C57:C60" si="22">D57-D56</f>
        <v>0.68000000000000682</v>
      </c>
      <c r="D57" s="35">
        <f t="shared" si="3"/>
        <v>343.08000000000004</v>
      </c>
      <c r="E57" s="18" t="s">
        <v>128</v>
      </c>
      <c r="F57" s="24" t="s">
        <v>20</v>
      </c>
      <c r="G57" s="24" t="s">
        <v>129</v>
      </c>
      <c r="H57" s="31">
        <v>2</v>
      </c>
      <c r="I57" s="73"/>
      <c r="J57" s="74">
        <v>0.68</v>
      </c>
      <c r="K57" s="40">
        <f t="shared" si="2"/>
        <v>343.08000000000004</v>
      </c>
    </row>
    <row r="58" spans="2:13" ht="21.75" customHeight="1">
      <c r="B58" s="79">
        <f t="shared" si="0"/>
        <v>53</v>
      </c>
      <c r="C58" s="34">
        <f t="shared" si="22"/>
        <v>7.6000000000000227</v>
      </c>
      <c r="D58" s="35">
        <f t="shared" si="3"/>
        <v>350.68000000000006</v>
      </c>
      <c r="E58" s="22" t="s">
        <v>130</v>
      </c>
      <c r="F58" s="62" t="s">
        <v>20</v>
      </c>
      <c r="G58" s="25" t="s">
        <v>24</v>
      </c>
      <c r="H58" s="29">
        <v>3</v>
      </c>
      <c r="I58" s="73"/>
      <c r="J58" s="72">
        <v>7.6</v>
      </c>
      <c r="K58" s="40">
        <f t="shared" si="2"/>
        <v>350.68000000000006</v>
      </c>
    </row>
    <row r="59" spans="2:13" s="44" customFormat="1" ht="21.75" customHeight="1">
      <c r="B59" s="43">
        <f t="shared" si="0"/>
        <v>54</v>
      </c>
      <c r="C59" s="34">
        <f t="shared" si="22"/>
        <v>3.3999999999999773</v>
      </c>
      <c r="D59" s="35">
        <f t="shared" si="3"/>
        <v>354.08000000000004</v>
      </c>
      <c r="E59" s="21" t="s">
        <v>97</v>
      </c>
      <c r="F59" s="62" t="s">
        <v>20</v>
      </c>
      <c r="G59" s="25" t="s">
        <v>122</v>
      </c>
      <c r="H59" s="29"/>
      <c r="I59" s="40"/>
      <c r="J59" s="52">
        <v>3.4</v>
      </c>
      <c r="K59" s="40">
        <f t="shared" si="2"/>
        <v>354.08000000000004</v>
      </c>
    </row>
    <row r="60" spans="2:13" ht="21.75" customHeight="1">
      <c r="B60" s="43">
        <f t="shared" si="0"/>
        <v>55</v>
      </c>
      <c r="C60" s="34">
        <f t="shared" si="22"/>
        <v>7</v>
      </c>
      <c r="D60" s="35">
        <f t="shared" si="3"/>
        <v>361.08000000000004</v>
      </c>
      <c r="E60" s="18" t="s">
        <v>131</v>
      </c>
      <c r="F60" s="62"/>
      <c r="G60" s="3" t="s">
        <v>30</v>
      </c>
      <c r="H60" s="29"/>
      <c r="J60" s="52">
        <v>7</v>
      </c>
      <c r="K60" s="40">
        <f t="shared" si="2"/>
        <v>361.08000000000004</v>
      </c>
      <c r="L60" s="40"/>
      <c r="M60" s="40"/>
    </row>
    <row r="61" spans="2:13" ht="21.75" customHeight="1">
      <c r="B61" s="43">
        <f t="shared" si="0"/>
        <v>56</v>
      </c>
      <c r="C61" s="34">
        <f t="shared" ref="C61:C62" si="23">D61-D60</f>
        <v>0.39999999999997726</v>
      </c>
      <c r="D61" s="35">
        <f t="shared" ref="D61:D62" si="24">K61</f>
        <v>361.48</v>
      </c>
      <c r="E61" s="18" t="s">
        <v>98</v>
      </c>
      <c r="F61" s="62" t="s">
        <v>20</v>
      </c>
      <c r="G61" s="3" t="s">
        <v>30</v>
      </c>
      <c r="H61" s="29"/>
      <c r="I61" s="73"/>
      <c r="J61" s="72">
        <v>0.4</v>
      </c>
      <c r="K61" s="40">
        <f t="shared" si="2"/>
        <v>361.48</v>
      </c>
    </row>
    <row r="62" spans="2:13" ht="21.75" customHeight="1">
      <c r="B62" s="43">
        <f t="shared" si="0"/>
        <v>57</v>
      </c>
      <c r="C62" s="34">
        <f t="shared" si="23"/>
        <v>0.89999999999997726</v>
      </c>
      <c r="D62" s="35">
        <f t="shared" si="24"/>
        <v>362.38</v>
      </c>
      <c r="E62" s="22" t="s">
        <v>58</v>
      </c>
      <c r="F62" s="62"/>
      <c r="G62" s="3" t="s">
        <v>30</v>
      </c>
      <c r="H62" s="29">
        <v>5</v>
      </c>
      <c r="J62" s="40">
        <v>0.9</v>
      </c>
      <c r="K62" s="40">
        <f t="shared" si="2"/>
        <v>362.38</v>
      </c>
    </row>
    <row r="63" spans="2:13" ht="21.75" customHeight="1">
      <c r="B63" s="43">
        <f t="shared" ref="B63:B69" si="25">B62+1</f>
        <v>58</v>
      </c>
      <c r="C63" s="34">
        <f t="shared" si="13"/>
        <v>4.3000000000006366E-2</v>
      </c>
      <c r="D63" s="35">
        <f t="shared" si="3"/>
        <v>362.423</v>
      </c>
      <c r="E63" s="18" t="s">
        <v>32</v>
      </c>
      <c r="F63" s="62"/>
      <c r="G63" s="3" t="s">
        <v>33</v>
      </c>
      <c r="H63" s="29">
        <v>5</v>
      </c>
      <c r="J63" s="40">
        <v>4.2999999999999997E-2</v>
      </c>
      <c r="K63" s="40">
        <f t="shared" si="2"/>
        <v>362.423</v>
      </c>
    </row>
    <row r="64" spans="2:13" ht="21.75" customHeight="1">
      <c r="B64" s="43">
        <f t="shared" si="25"/>
        <v>59</v>
      </c>
      <c r="C64" s="34">
        <f t="shared" si="13"/>
        <v>3.1000000000000227</v>
      </c>
      <c r="D64" s="35">
        <f t="shared" si="3"/>
        <v>365.52300000000002</v>
      </c>
      <c r="E64" s="22" t="s">
        <v>86</v>
      </c>
      <c r="F64" s="62" t="s">
        <v>20</v>
      </c>
      <c r="G64" s="3" t="s">
        <v>33</v>
      </c>
      <c r="H64" s="29">
        <v>5</v>
      </c>
      <c r="J64" s="40">
        <v>3.1</v>
      </c>
      <c r="K64" s="40">
        <f t="shared" si="2"/>
        <v>365.52300000000002</v>
      </c>
    </row>
    <row r="65" spans="2:13" ht="21.75" customHeight="1">
      <c r="B65" s="43">
        <f t="shared" si="25"/>
        <v>60</v>
      </c>
      <c r="C65" s="34">
        <f t="shared" si="13"/>
        <v>0.51999999999998181</v>
      </c>
      <c r="D65" s="35">
        <f t="shared" si="3"/>
        <v>366.04300000000001</v>
      </c>
      <c r="E65" s="22" t="s">
        <v>35</v>
      </c>
      <c r="F65" s="62" t="s">
        <v>20</v>
      </c>
      <c r="G65" s="25" t="s">
        <v>36</v>
      </c>
      <c r="H65" s="29">
        <v>20</v>
      </c>
      <c r="J65" s="40">
        <v>0.52</v>
      </c>
      <c r="K65" s="40">
        <f t="shared" si="2"/>
        <v>366.04300000000001</v>
      </c>
    </row>
    <row r="66" spans="2:13" ht="21.75" customHeight="1">
      <c r="B66" s="43">
        <f t="shared" si="25"/>
        <v>61</v>
      </c>
      <c r="C66" s="34">
        <f t="shared" si="13"/>
        <v>4</v>
      </c>
      <c r="D66" s="35">
        <f t="shared" si="3"/>
        <v>370.04300000000001</v>
      </c>
      <c r="E66" s="22" t="s">
        <v>87</v>
      </c>
      <c r="F66" s="62" t="s">
        <v>20</v>
      </c>
      <c r="G66" s="25" t="s">
        <v>37</v>
      </c>
      <c r="H66" s="29">
        <v>30</v>
      </c>
      <c r="J66" s="40">
        <v>4</v>
      </c>
      <c r="K66" s="40">
        <f t="shared" si="2"/>
        <v>370.04300000000001</v>
      </c>
    </row>
    <row r="67" spans="2:13" s="44" customFormat="1" ht="21.75" customHeight="1">
      <c r="B67" s="43">
        <f t="shared" si="25"/>
        <v>62</v>
      </c>
      <c r="C67" s="34">
        <f t="shared" ref="C67" si="26">D67-D66</f>
        <v>0.80000000000001137</v>
      </c>
      <c r="D67" s="35">
        <f t="shared" ref="D67" si="27">K67</f>
        <v>370.84300000000002</v>
      </c>
      <c r="E67" s="22" t="s">
        <v>88</v>
      </c>
      <c r="F67" s="62" t="s">
        <v>20</v>
      </c>
      <c r="G67" s="25" t="s">
        <v>38</v>
      </c>
      <c r="H67" s="29">
        <v>45</v>
      </c>
      <c r="I67" s="40"/>
      <c r="J67" s="40">
        <v>0.8</v>
      </c>
      <c r="K67" s="40">
        <f t="shared" si="2"/>
        <v>370.84300000000002</v>
      </c>
      <c r="L67" s="73"/>
      <c r="M67" s="73"/>
    </row>
    <row r="68" spans="2:13" s="44" customFormat="1" ht="21.75" customHeight="1">
      <c r="B68" s="43">
        <f t="shared" si="25"/>
        <v>63</v>
      </c>
      <c r="C68" s="34">
        <f t="shared" si="13"/>
        <v>3.5</v>
      </c>
      <c r="D68" s="35">
        <f t="shared" si="3"/>
        <v>374.34300000000002</v>
      </c>
      <c r="E68" s="19" t="s">
        <v>132</v>
      </c>
      <c r="F68" s="62"/>
      <c r="G68" s="3" t="s">
        <v>122</v>
      </c>
      <c r="H68" s="29">
        <v>35</v>
      </c>
      <c r="J68" s="40">
        <v>3.5</v>
      </c>
      <c r="K68" s="40">
        <f t="shared" si="2"/>
        <v>374.34300000000002</v>
      </c>
      <c r="L68" s="73"/>
      <c r="M68" s="73"/>
    </row>
    <row r="69" spans="2:13" ht="21.75" customHeight="1">
      <c r="B69" s="43">
        <f t="shared" si="25"/>
        <v>64</v>
      </c>
      <c r="C69" s="34">
        <f t="shared" si="13"/>
        <v>1.1999999999999886</v>
      </c>
      <c r="D69" s="35">
        <f t="shared" si="3"/>
        <v>375.54300000000001</v>
      </c>
      <c r="E69" s="22" t="s">
        <v>89</v>
      </c>
      <c r="F69" s="62" t="s">
        <v>20</v>
      </c>
      <c r="G69" s="3" t="s">
        <v>31</v>
      </c>
      <c r="H69" s="29">
        <v>38</v>
      </c>
      <c r="J69" s="40">
        <v>1.2</v>
      </c>
      <c r="K69" s="40">
        <f t="shared" si="2"/>
        <v>375.54300000000001</v>
      </c>
    </row>
    <row r="70" spans="2:13" s="44" customFormat="1" ht="56.25" customHeight="1">
      <c r="B70" s="45">
        <f>B69+1</f>
        <v>65</v>
      </c>
      <c r="C70" s="37">
        <f>D70-D69</f>
        <v>7.3000000000000114</v>
      </c>
      <c r="D70" s="38">
        <f t="shared" si="3"/>
        <v>382.84300000000002</v>
      </c>
      <c r="E70" s="20" t="s">
        <v>100</v>
      </c>
      <c r="F70" s="58">
        <f>D70-D55</f>
        <v>45.043000000000006</v>
      </c>
      <c r="G70" s="27" t="s">
        <v>31</v>
      </c>
      <c r="H70" s="28">
        <v>25</v>
      </c>
      <c r="J70" s="40">
        <v>7.3</v>
      </c>
      <c r="K70" s="40">
        <f t="shared" si="2"/>
        <v>382.84300000000002</v>
      </c>
      <c r="L70" s="73"/>
      <c r="M70" s="73"/>
    </row>
    <row r="71" spans="2:13" s="44" customFormat="1" ht="25.5" customHeight="1">
      <c r="B71" s="43">
        <f t="shared" ref="B71:B76" si="28">B70+1</f>
        <v>66</v>
      </c>
      <c r="C71" s="34">
        <f t="shared" ref="C71:C75" si="29">D71-D70</f>
        <v>5</v>
      </c>
      <c r="D71" s="35">
        <f t="shared" si="3"/>
        <v>387.84300000000002</v>
      </c>
      <c r="E71" s="22" t="s">
        <v>17</v>
      </c>
      <c r="F71" s="62" t="s">
        <v>20</v>
      </c>
      <c r="G71" s="25" t="s">
        <v>25</v>
      </c>
      <c r="H71" s="29">
        <v>4</v>
      </c>
      <c r="J71" s="90">
        <v>5</v>
      </c>
      <c r="K71" s="40">
        <f t="shared" si="2"/>
        <v>387.84300000000002</v>
      </c>
      <c r="L71" s="73"/>
      <c r="M71" s="73"/>
    </row>
    <row r="72" spans="2:13" s="44" customFormat="1" ht="25.5" customHeight="1">
      <c r="B72" s="43">
        <f t="shared" si="28"/>
        <v>67</v>
      </c>
      <c r="C72" s="34">
        <f t="shared" si="29"/>
        <v>5</v>
      </c>
      <c r="D72" s="35">
        <f t="shared" si="3"/>
        <v>392.84300000000002</v>
      </c>
      <c r="E72" s="22" t="s">
        <v>94</v>
      </c>
      <c r="F72" s="62" t="s">
        <v>20</v>
      </c>
      <c r="G72" s="25" t="s">
        <v>90</v>
      </c>
      <c r="H72" s="29">
        <v>5</v>
      </c>
      <c r="J72" s="90">
        <v>5</v>
      </c>
      <c r="K72" s="40">
        <f t="shared" si="2"/>
        <v>392.84300000000002</v>
      </c>
      <c r="L72" s="73"/>
      <c r="M72" s="73"/>
    </row>
    <row r="73" spans="2:13" s="44" customFormat="1" ht="25.5" customHeight="1">
      <c r="B73" s="43">
        <f t="shared" si="28"/>
        <v>68</v>
      </c>
      <c r="C73" s="34">
        <f t="shared" si="29"/>
        <v>0.60000000000002274</v>
      </c>
      <c r="D73" s="35">
        <f t="shared" si="3"/>
        <v>393.44300000000004</v>
      </c>
      <c r="E73" s="22" t="s">
        <v>95</v>
      </c>
      <c r="F73" s="62" t="s">
        <v>124</v>
      </c>
      <c r="G73" s="25" t="s">
        <v>122</v>
      </c>
      <c r="H73" s="29">
        <v>5</v>
      </c>
      <c r="J73" s="90">
        <v>0.6</v>
      </c>
      <c r="K73" s="40">
        <f t="shared" si="2"/>
        <v>393.44300000000004</v>
      </c>
      <c r="L73" s="73"/>
      <c r="M73" s="73"/>
    </row>
    <row r="74" spans="2:13" s="44" customFormat="1" ht="25.5" customHeight="1">
      <c r="B74" s="43">
        <f t="shared" si="28"/>
        <v>69</v>
      </c>
      <c r="C74" s="34">
        <f t="shared" si="29"/>
        <v>1.5</v>
      </c>
      <c r="D74" s="35">
        <f t="shared" si="3"/>
        <v>394.94300000000004</v>
      </c>
      <c r="E74" s="17" t="s">
        <v>96</v>
      </c>
      <c r="F74" s="62" t="s">
        <v>20</v>
      </c>
      <c r="G74" s="25" t="s">
        <v>25</v>
      </c>
      <c r="H74" s="29">
        <v>2</v>
      </c>
      <c r="J74" s="90">
        <v>1.5</v>
      </c>
      <c r="K74" s="40">
        <f t="shared" si="2"/>
        <v>394.94300000000004</v>
      </c>
      <c r="L74" s="73"/>
      <c r="M74" s="73"/>
    </row>
    <row r="75" spans="2:13" s="44" customFormat="1" ht="25.5" customHeight="1">
      <c r="B75" s="43">
        <f t="shared" si="28"/>
        <v>70</v>
      </c>
      <c r="C75" s="34">
        <f t="shared" si="29"/>
        <v>5.8000000000000114</v>
      </c>
      <c r="D75" s="35">
        <f>K75</f>
        <v>400.74300000000005</v>
      </c>
      <c r="E75" s="91" t="s">
        <v>133</v>
      </c>
      <c r="F75" s="62" t="s">
        <v>20</v>
      </c>
      <c r="G75" s="25" t="s">
        <v>30</v>
      </c>
      <c r="H75" s="29">
        <v>2</v>
      </c>
      <c r="J75" s="90">
        <v>5.8</v>
      </c>
      <c r="K75" s="40">
        <f t="shared" ref="K75:K76" si="30">K74+J75</f>
        <v>400.74300000000005</v>
      </c>
      <c r="L75" s="73"/>
      <c r="M75" s="73"/>
    </row>
    <row r="76" spans="2:13" s="44" customFormat="1" ht="25.5" customHeight="1">
      <c r="B76" s="43">
        <f t="shared" si="28"/>
        <v>71</v>
      </c>
      <c r="C76" s="34">
        <f>D76-D75</f>
        <v>0.5</v>
      </c>
      <c r="D76" s="35">
        <f>K76</f>
        <v>401.24300000000005</v>
      </c>
      <c r="E76" s="22" t="s">
        <v>91</v>
      </c>
      <c r="F76" s="62" t="s">
        <v>20</v>
      </c>
      <c r="G76" s="25" t="s">
        <v>30</v>
      </c>
      <c r="H76" s="29">
        <v>2</v>
      </c>
      <c r="J76" s="90">
        <v>0.5</v>
      </c>
      <c r="K76" s="40">
        <f t="shared" si="30"/>
        <v>401.24300000000005</v>
      </c>
      <c r="L76" s="73"/>
      <c r="M76" s="73"/>
    </row>
    <row r="77" spans="2:13" s="44" customFormat="1" ht="78.75" customHeight="1">
      <c r="B77" s="45">
        <f>B76+1</f>
        <v>72</v>
      </c>
      <c r="C77" s="37">
        <f>D77-D76</f>
        <v>0.30000000000001137</v>
      </c>
      <c r="D77" s="38">
        <f t="shared" si="3"/>
        <v>401.54300000000006</v>
      </c>
      <c r="E77" s="20" t="s">
        <v>73</v>
      </c>
      <c r="F77" s="58">
        <f>D77-D70</f>
        <v>18.700000000000045</v>
      </c>
      <c r="G77" s="23" t="s">
        <v>25</v>
      </c>
      <c r="H77" s="28">
        <v>2</v>
      </c>
      <c r="J77" s="44">
        <v>0.3</v>
      </c>
      <c r="K77" s="40">
        <f>K76+J77</f>
        <v>401.54300000000006</v>
      </c>
      <c r="L77" s="73"/>
      <c r="M77" s="73" t="str">
        <f>K98</f>
        <v xml:space="preserve">  ゴール     400km         02/09 19:08               02/10 10:00     </v>
      </c>
    </row>
    <row r="78" spans="2:13" s="44" customFormat="1" ht="72" customHeight="1">
      <c r="B78" s="45"/>
      <c r="C78" s="95" t="s">
        <v>138</v>
      </c>
      <c r="D78" s="96"/>
      <c r="E78" s="96"/>
      <c r="F78" s="96"/>
      <c r="G78" s="96"/>
      <c r="H78" s="97"/>
      <c r="I78" s="40"/>
      <c r="J78" s="40"/>
      <c r="K78" s="40"/>
      <c r="L78" s="73"/>
      <c r="M78" s="73"/>
    </row>
    <row r="79" spans="2:13" ht="15.75" customHeight="1">
      <c r="B79" s="46"/>
      <c r="D79" s="47"/>
      <c r="E79" s="71" t="s">
        <v>99</v>
      </c>
      <c r="F79" s="63"/>
      <c r="G79" s="40"/>
      <c r="H79" s="48"/>
    </row>
    <row r="80" spans="2:13" ht="20.25" customHeight="1">
      <c r="B80" s="39"/>
      <c r="C80" s="39"/>
      <c r="D80" s="47"/>
      <c r="E80" s="11"/>
      <c r="F80" s="64"/>
      <c r="G80" s="49"/>
      <c r="H80" s="48"/>
    </row>
    <row r="81" spans="2:13" ht="14.25" customHeight="1">
      <c r="B81" s="12">
        <v>1</v>
      </c>
      <c r="C81" s="70" t="s">
        <v>6</v>
      </c>
      <c r="D81" s="12"/>
      <c r="E81" s="12"/>
      <c r="H81" s="12"/>
      <c r="J81" s="50"/>
      <c r="K81" s="93" t="s">
        <v>13</v>
      </c>
    </row>
    <row r="82" spans="2:13" ht="14.25" customHeight="1">
      <c r="B82" s="12">
        <v>2</v>
      </c>
      <c r="C82" s="70" t="s">
        <v>7</v>
      </c>
      <c r="D82" s="12"/>
      <c r="E82" s="12"/>
      <c r="F82" s="66"/>
      <c r="H82" s="12"/>
      <c r="J82" s="50"/>
      <c r="K82" s="93" t="s">
        <v>134</v>
      </c>
    </row>
    <row r="83" spans="2:13" ht="14.25" customHeight="1">
      <c r="B83" s="12">
        <v>3</v>
      </c>
      <c r="C83" s="70" t="s">
        <v>8</v>
      </c>
      <c r="D83" s="12"/>
      <c r="E83" s="12"/>
      <c r="F83" s="66"/>
      <c r="H83" s="12"/>
      <c r="J83" s="50"/>
      <c r="K83" s="93" t="s">
        <v>14</v>
      </c>
      <c r="L83" s="87"/>
      <c r="M83" s="87"/>
    </row>
    <row r="84" spans="2:13" ht="14.25" customHeight="1">
      <c r="B84" s="12">
        <v>4</v>
      </c>
      <c r="C84" s="70" t="s">
        <v>9</v>
      </c>
      <c r="D84" s="12"/>
      <c r="E84" s="12"/>
      <c r="F84" s="66"/>
      <c r="H84" s="12"/>
      <c r="K84" s="94"/>
      <c r="L84" s="88"/>
      <c r="M84" s="88"/>
    </row>
    <row r="85" spans="2:13" ht="14.25" customHeight="1">
      <c r="B85" s="12">
        <v>5</v>
      </c>
      <c r="C85" s="70" t="s">
        <v>10</v>
      </c>
      <c r="D85" s="12"/>
      <c r="E85" s="12"/>
      <c r="F85" s="66"/>
      <c r="H85" s="12"/>
      <c r="K85" s="94"/>
      <c r="L85" s="89"/>
      <c r="M85" s="88"/>
    </row>
    <row r="86" spans="2:13" ht="14.25" customHeight="1">
      <c r="B86" s="12">
        <v>6</v>
      </c>
      <c r="C86" s="70" t="s">
        <v>11</v>
      </c>
      <c r="D86" s="12"/>
      <c r="E86" s="12"/>
      <c r="F86" s="66"/>
      <c r="H86" s="12"/>
      <c r="J86" s="50"/>
      <c r="K86" s="93" t="s">
        <v>135</v>
      </c>
      <c r="L86" s="89"/>
      <c r="M86" s="89"/>
    </row>
    <row r="87" spans="2:13" ht="14.25" customHeight="1">
      <c r="B87" s="12">
        <v>7</v>
      </c>
      <c r="C87" s="70" t="s">
        <v>136</v>
      </c>
      <c r="D87" s="12"/>
      <c r="E87" s="12"/>
      <c r="F87" s="66"/>
      <c r="H87" s="12"/>
      <c r="K87" s="94"/>
      <c r="L87" s="89"/>
      <c r="M87" s="89"/>
    </row>
    <row r="88" spans="2:13" ht="14.25" customHeight="1">
      <c r="B88" s="12">
        <v>8</v>
      </c>
      <c r="C88" s="70" t="s">
        <v>92</v>
      </c>
      <c r="D88" s="12"/>
      <c r="E88" s="12"/>
      <c r="F88" s="66"/>
      <c r="H88" s="12"/>
      <c r="J88" s="50"/>
      <c r="K88" s="93" t="s">
        <v>63</v>
      </c>
      <c r="L88" s="89"/>
      <c r="M88" s="89"/>
    </row>
    <row r="89" spans="2:13" ht="14.25" customHeight="1">
      <c r="B89" s="12">
        <v>9</v>
      </c>
      <c r="C89" s="70" t="s">
        <v>12</v>
      </c>
      <c r="D89" s="12"/>
      <c r="E89" s="12"/>
      <c r="F89" s="66"/>
      <c r="H89" s="12"/>
      <c r="K89" s="94"/>
      <c r="L89" s="89"/>
      <c r="M89" s="89"/>
    </row>
    <row r="90" spans="2:13" ht="14.25" customHeight="1">
      <c r="J90" s="50"/>
      <c r="K90" s="93" t="s">
        <v>64</v>
      </c>
      <c r="L90" s="89"/>
      <c r="M90" s="89"/>
    </row>
    <row r="91" spans="2:13" ht="14.25" customHeight="1">
      <c r="K91" s="94"/>
      <c r="L91" s="89"/>
      <c r="M91" s="89"/>
    </row>
    <row r="92" spans="2:13" ht="14.25" customHeight="1">
      <c r="J92" s="50"/>
      <c r="K92" s="93" t="s">
        <v>65</v>
      </c>
    </row>
    <row r="93" spans="2:13" ht="14.25" customHeight="1">
      <c r="E93" s="40"/>
      <c r="F93" s="67"/>
      <c r="G93" s="40"/>
      <c r="H93" s="40"/>
      <c r="K93" s="94"/>
    </row>
    <row r="94" spans="2:13" ht="14.25" customHeight="1">
      <c r="E94" s="40"/>
      <c r="F94" s="67"/>
      <c r="G94" s="40"/>
      <c r="H94" s="40"/>
      <c r="J94" s="50"/>
      <c r="K94" s="93" t="s">
        <v>66</v>
      </c>
      <c r="L94" s="87"/>
      <c r="M94" s="87"/>
    </row>
    <row r="95" spans="2:13" ht="14.25" customHeight="1">
      <c r="E95" s="53"/>
      <c r="F95" s="68"/>
      <c r="G95" s="53"/>
      <c r="H95" s="53"/>
      <c r="K95" s="94"/>
      <c r="L95" s="88"/>
      <c r="M95" s="88"/>
    </row>
    <row r="96" spans="2:13" ht="14.25" customHeight="1">
      <c r="E96" s="54"/>
      <c r="F96" s="69"/>
      <c r="G96" s="54"/>
      <c r="H96" s="54"/>
      <c r="J96" s="50"/>
      <c r="K96" s="93" t="s">
        <v>67</v>
      </c>
      <c r="L96" s="89"/>
      <c r="M96" s="88"/>
    </row>
    <row r="97" spans="5:13" ht="14.25" customHeight="1">
      <c r="E97" s="54"/>
      <c r="F97" s="69"/>
      <c r="G97" s="54"/>
      <c r="H97" s="54"/>
      <c r="K97" s="94"/>
      <c r="L97" s="89"/>
      <c r="M97" s="89"/>
    </row>
    <row r="98" spans="5:13" ht="14.25" customHeight="1">
      <c r="E98" s="54"/>
      <c r="F98" s="69"/>
      <c r="G98" s="55"/>
      <c r="H98" s="54"/>
      <c r="J98" s="50"/>
      <c r="K98" s="93" t="s">
        <v>137</v>
      </c>
      <c r="L98" s="89"/>
      <c r="M98" s="89"/>
    </row>
    <row r="99" spans="5:13" ht="14.25" customHeight="1">
      <c r="E99" s="54"/>
      <c r="F99" s="69"/>
      <c r="G99" s="55"/>
      <c r="H99" s="54"/>
      <c r="J99" s="54"/>
      <c r="K99" s="54"/>
      <c r="L99" s="89"/>
      <c r="M99" s="89"/>
    </row>
    <row r="100" spans="5:13" ht="14.25" customHeight="1">
      <c r="E100" s="54"/>
      <c r="F100" s="69"/>
      <c r="G100" s="55"/>
      <c r="H100" s="54"/>
      <c r="J100" s="54"/>
      <c r="K100" s="54"/>
      <c r="L100" s="89"/>
      <c r="M100" s="89"/>
    </row>
    <row r="101" spans="5:13" ht="14.25" customHeight="1">
      <c r="E101" s="54"/>
      <c r="F101" s="69"/>
      <c r="G101" s="55"/>
      <c r="H101" s="54"/>
    </row>
    <row r="102" spans="5:13" ht="14.25" customHeight="1">
      <c r="E102" s="40"/>
      <c r="F102" s="67"/>
      <c r="G102" s="40"/>
      <c r="H102" s="40"/>
    </row>
  </sheetData>
  <sheetProtection selectLockedCells="1" selectUnlockedCells="1"/>
  <mergeCells count="2">
    <mergeCell ref="C78:H78"/>
    <mergeCell ref="P4:W5"/>
  </mergeCells>
  <phoneticPr fontId="8"/>
  <hyperlinks>
    <hyperlink ref="M4" r:id="rId1"/>
  </hyperlinks>
  <pageMargins left="0.23622047244094491" right="0.23622047244094491" top="0.39370078740157483" bottom="1.3385826771653544" header="0.51181102362204722" footer="0.51181102362204722"/>
  <pageSetup paperSize="9" scale="93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ERIZO</cp:lastModifiedBy>
  <cp:lastPrinted>2016-02-02T06:09:54Z</cp:lastPrinted>
  <dcterms:created xsi:type="dcterms:W3CDTF">2013-09-30T03:20:13Z</dcterms:created>
  <dcterms:modified xsi:type="dcterms:W3CDTF">2016-02-05T00:21:44Z</dcterms:modified>
</cp:coreProperties>
</file>