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Shared/Dropbox/100Brevet_Staff/2018/BRM324金太郎200（昼）/下見/"/>
    </mc:Choice>
  </mc:AlternateContent>
  <xr:revisionPtr revIDLastSave="0" documentId="13_ncr:1_{98B22044-F740-F740-A19E-7E0850EF22AC}" xr6:coauthVersionLast="31" xr6:coauthVersionMax="31" xr10:uidLastSave="{00000000-0000-0000-0000-000000000000}"/>
  <bookViews>
    <workbookView xWindow="0" yWindow="460" windowWidth="25600" windowHeight="14940" tabRatio="988" xr2:uid="{00000000-000D-0000-FFFF-FFFF00000000}"/>
  </bookViews>
  <sheets>
    <sheet name="Cue" sheetId="1" r:id="rId1"/>
  </sheets>
  <definedNames>
    <definedName name="_xlnm.Print_Area" localSheetId="0">Cue!$A$1:$I$66</definedName>
    <definedName name="_xlnm.Print_Titles" localSheetId="0">Cue!$1:$1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C27" i="1" l="1"/>
  <c r="C26" i="1"/>
  <c r="C25" i="1"/>
  <c r="C24" i="1"/>
  <c r="B24" i="1" s="1"/>
  <c r="C23" i="1"/>
  <c r="C22" i="1"/>
  <c r="C21" i="1"/>
  <c r="C20" i="1"/>
  <c r="B20" i="1" s="1"/>
  <c r="C19" i="1"/>
  <c r="C18" i="1"/>
  <c r="E4" i="1"/>
  <c r="C66"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E66" i="1"/>
  <c r="C65"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C4" i="1"/>
  <c r="B4" i="1" s="1"/>
  <c r="C64" i="1"/>
  <c r="B65" i="1"/>
  <c r="C63" i="1"/>
  <c r="B63" i="1" s="1"/>
  <c r="C62" i="1"/>
  <c r="C61" i="1"/>
  <c r="B61" i="1" s="1"/>
  <c r="C60" i="1"/>
  <c r="B60" i="1" s="1"/>
  <c r="C59" i="1"/>
  <c r="C58" i="1"/>
  <c r="B58" i="1" s="1"/>
  <c r="B59" i="1"/>
  <c r="C57" i="1"/>
  <c r="C56" i="1"/>
  <c r="B57" i="1"/>
  <c r="C55" i="1"/>
  <c r="B55" i="1" s="1"/>
  <c r="C54" i="1"/>
  <c r="C53" i="1"/>
  <c r="B53" i="1" s="1"/>
  <c r="C52" i="1"/>
  <c r="B52" i="1" s="1"/>
  <c r="C51" i="1"/>
  <c r="C50" i="1"/>
  <c r="B50" i="1" s="1"/>
  <c r="B51" i="1"/>
  <c r="C49" i="1"/>
  <c r="C48" i="1"/>
  <c r="B49" i="1"/>
  <c r="C47" i="1"/>
  <c r="B47" i="1" s="1"/>
  <c r="C46" i="1"/>
  <c r="C45" i="1"/>
  <c r="B45" i="1" s="1"/>
  <c r="C44" i="1"/>
  <c r="B44" i="1" s="1"/>
  <c r="C43" i="1"/>
  <c r="C42" i="1"/>
  <c r="B42" i="1" s="1"/>
  <c r="B43" i="1"/>
  <c r="C41" i="1"/>
  <c r="C40" i="1"/>
  <c r="B41" i="1"/>
  <c r="C39" i="1"/>
  <c r="B39" i="1" s="1"/>
  <c r="C38" i="1"/>
  <c r="C37" i="1"/>
  <c r="B37" i="1" s="1"/>
  <c r="C36" i="1"/>
  <c r="B36" i="1" s="1"/>
  <c r="C35" i="1"/>
  <c r="C34" i="1"/>
  <c r="B34" i="1" s="1"/>
  <c r="B35" i="1"/>
  <c r="C33" i="1"/>
  <c r="C32" i="1"/>
  <c r="B33" i="1"/>
  <c r="C31" i="1"/>
  <c r="B31" i="1" s="1"/>
  <c r="C30" i="1"/>
  <c r="C29" i="1"/>
  <c r="B29" i="1" s="1"/>
  <c r="C28" i="1"/>
  <c r="B28" i="1" s="1"/>
  <c r="B27" i="1"/>
  <c r="B26" i="1"/>
  <c r="B25" i="1"/>
  <c r="B23" i="1"/>
  <c r="B22" i="1"/>
  <c r="B21" i="1"/>
  <c r="B19" i="1"/>
  <c r="C17" i="1"/>
  <c r="B17" i="1" s="1"/>
  <c r="B18" i="1"/>
  <c r="C16" i="1"/>
  <c r="C15" i="1"/>
  <c r="B16" i="1"/>
  <c r="C14" i="1"/>
  <c r="N14" i="1"/>
  <c r="C13" i="1"/>
  <c r="N13" i="1"/>
  <c r="C12" i="1"/>
  <c r="N12" i="1"/>
  <c r="C11" i="1"/>
  <c r="N11" i="1"/>
  <c r="C10" i="1"/>
  <c r="B11" i="1" s="1"/>
  <c r="N10" i="1"/>
  <c r="C9" i="1"/>
  <c r="N9" i="1"/>
  <c r="C8" i="1"/>
  <c r="N8" i="1"/>
  <c r="C7" i="1"/>
  <c r="N7" i="1"/>
  <c r="C6" i="1"/>
  <c r="N6" i="1"/>
  <c r="C5" i="1"/>
  <c r="B5" i="1" s="1"/>
  <c r="N5" i="1"/>
  <c r="N4" i="1"/>
  <c r="B12" i="1" l="1"/>
  <c r="B14" i="1"/>
  <c r="B15" i="1"/>
  <c r="B32" i="1"/>
  <c r="B40" i="1"/>
  <c r="B48" i="1"/>
  <c r="B56" i="1"/>
  <c r="B64" i="1"/>
  <c r="B9" i="1"/>
  <c r="B30" i="1"/>
  <c r="B38" i="1"/>
  <c r="B46" i="1"/>
  <c r="B54" i="1"/>
  <c r="B62" i="1"/>
  <c r="B66" i="1"/>
  <c r="B8" i="1"/>
  <c r="B13" i="1"/>
  <c r="B7" i="1"/>
  <c r="B10" i="1"/>
  <c r="B6" i="1"/>
</calcChain>
</file>

<file path=xl/sharedStrings.xml><?xml version="1.0" encoding="utf-8"?>
<sst xmlns="http://schemas.openxmlformats.org/spreadsheetml/2006/main" count="400" uniqueCount="197">
  <si>
    <t>No</t>
  </si>
  <si>
    <t>区間</t>
  </si>
  <si>
    <t>総距離</t>
  </si>
  <si>
    <t>進路</t>
  </si>
  <si>
    <t>信号</t>
  </si>
  <si>
    <t>通過点他</t>
  </si>
  <si>
    <t>路線</t>
  </si>
  <si>
    <t>備考</t>
  </si>
  <si>
    <t>－</t>
  </si>
  <si>
    <t>市道</t>
  </si>
  <si>
    <t>○</t>
  </si>
  <si>
    <t>中原街道に出る</t>
  </si>
  <si>
    <t>中原街道</t>
  </si>
  <si>
    <t>「向原」</t>
  </si>
  <si>
    <t>「大塚原」</t>
  </si>
  <si>
    <t>「地蔵尊前」</t>
  </si>
  <si>
    <t>ななめ左</t>
  </si>
  <si>
    <t>「下瀬谷坂下」</t>
  </si>
  <si>
    <t>「和泉坂上」</t>
  </si>
  <si>
    <t>「畠田橋西」</t>
  </si>
  <si>
    <t>橋渡る</t>
  </si>
  <si>
    <t>「西沖田」</t>
  </si>
  <si>
    <t>右角にセブンイレブン</t>
  </si>
  <si>
    <t>「南金目」</t>
  </si>
  <si>
    <t>松田・秦野方面へ</t>
  </si>
  <si>
    <t>「土屋橋」</t>
  </si>
  <si>
    <t>「切通し」</t>
  </si>
  <si>
    <t>折返</t>
  </si>
  <si>
    <t>最乗寺山門（赤い山門)</t>
  </si>
  <si>
    <t>足柄街道</t>
  </si>
  <si>
    <t>「大磯駅入口」</t>
  </si>
  <si>
    <t>「渚橋」</t>
  </si>
  <si>
    <t>「南郷トンネル入口」</t>
  </si>
  <si>
    <t>「南郷」</t>
  </si>
  <si>
    <t>「逗葉高校入口」</t>
  </si>
  <si>
    <t>「睦橋」</t>
  </si>
  <si>
    <t>「中区役所」</t>
  </si>
  <si>
    <t>「相生町一丁目」</t>
  </si>
  <si>
    <t>「市場」</t>
  </si>
  <si>
    <t>「中央市場入口」</t>
  </si>
  <si>
    <t>小さな橋を渡り次の道</t>
  </si>
  <si>
    <t>「二ッ谷」</t>
  </si>
  <si>
    <t>キューシート、地図等は予告なく変更される場合があります、最新版をお使いください</t>
  </si>
  <si>
    <t>ブリーフィングで変更箇所をお知らせする場合もあります、筆記用具はご持参ください。</t>
  </si>
  <si>
    <t>フィニッシュ後はゴール受付けをされないと認定処理ができません。</t>
  </si>
  <si>
    <t>通過チェック　金太郎伝説の看板</t>
    <rPh sb="7" eb="10">
      <t>キンタロウ</t>
    </rPh>
    <rPh sb="10" eb="12">
      <t>デンセツ</t>
    </rPh>
    <rPh sb="13" eb="15">
      <t>カンバン</t>
    </rPh>
    <phoneticPr fontId="2"/>
  </si>
  <si>
    <t>右奥大雄山茶屋天んぐ本店が見える、左折してすぐ右折</t>
    <rPh sb="0" eb="1">
      <t>ミギ</t>
    </rPh>
    <rPh sb="1" eb="2">
      <t>オク</t>
    </rPh>
    <rPh sb="2" eb="5">
      <t>ダイユウザン</t>
    </rPh>
    <rPh sb="5" eb="7">
      <t>チャヤ</t>
    </rPh>
    <rPh sb="7" eb="8">
      <t>テン</t>
    </rPh>
    <rPh sb="10" eb="12">
      <t>ホンテン</t>
    </rPh>
    <rPh sb="13" eb="14">
      <t>ミ</t>
    </rPh>
    <rPh sb="17" eb="19">
      <t>サセツ</t>
    </rPh>
    <rPh sb="23" eb="25">
      <t>ウセツ</t>
    </rPh>
    <phoneticPr fontId="2"/>
  </si>
  <si>
    <t>Start 等々力緑地/とどろきアリーナ前　　</t>
    <rPh sb="6" eb="9">
      <t>トドロキ</t>
    </rPh>
    <rPh sb="9" eb="11">
      <t>リョクチ</t>
    </rPh>
    <rPh sb="20" eb="21">
      <t>マエ</t>
    </rPh>
    <phoneticPr fontId="2"/>
  </si>
  <si>
    <t>-</t>
    <phoneticPr fontId="2"/>
  </si>
  <si>
    <t>突き当り後すぐ右折</t>
    <rPh sb="0" eb="1">
      <t>ツ</t>
    </rPh>
    <rPh sb="2" eb="3">
      <t>アタ</t>
    </rPh>
    <rPh sb="4" eb="5">
      <t>アト</t>
    </rPh>
    <rPh sb="7" eb="9">
      <t>ウセツ</t>
    </rPh>
    <phoneticPr fontId="2"/>
  </si>
  <si>
    <t>足柄街道のぼる、地蔵トンネル入る</t>
    <rPh sb="8" eb="10">
      <t>ジゾウ</t>
    </rPh>
    <rPh sb="14" eb="15">
      <t>ハイ</t>
    </rPh>
    <phoneticPr fontId="2"/>
  </si>
  <si>
    <t>「湘南国際村秋谷入口」</t>
    <phoneticPr fontId="2"/>
  </si>
  <si>
    <t>つきあたり</t>
    <phoneticPr fontId="2"/>
  </si>
  <si>
    <t>MM21、渋滞。左折車多い。</t>
    <phoneticPr fontId="2"/>
  </si>
  <si>
    <t>新鶴見橋渡ってすぐ左折</t>
  </si>
  <si>
    <t>新鶴見小前</t>
  </si>
  <si>
    <t>■ご注意</t>
    <rPh sb="2" eb="4">
      <t>チュウイ</t>
    </rPh>
    <phoneticPr fontId="2"/>
  </si>
  <si>
    <t>ご使用の際は、以下の点、特にご注意ください</t>
    <rPh sb="1" eb="3">
      <t>シヨウ</t>
    </rPh>
    <rPh sb="4" eb="5">
      <t>サイ</t>
    </rPh>
    <rPh sb="7" eb="9">
      <t>イカ</t>
    </rPh>
    <rPh sb="10" eb="11">
      <t>テン</t>
    </rPh>
    <rPh sb="12" eb="13">
      <t>トク</t>
    </rPh>
    <rPh sb="15" eb="17">
      <t>チュウイ</t>
    </rPh>
    <phoneticPr fontId="2"/>
  </si>
  <si>
    <t>・地図の情報は最新のものではない場合があります。</t>
    <rPh sb="1" eb="3">
      <t>チズ</t>
    </rPh>
    <rPh sb="4" eb="6">
      <t>ジョウホウ</t>
    </rPh>
    <rPh sb="7" eb="9">
      <t>サイシン</t>
    </rPh>
    <rPh sb="16" eb="18">
      <t>バアイ</t>
    </rPh>
    <phoneticPr fontId="2"/>
  </si>
  <si>
    <t>予めご了承ください。</t>
    <rPh sb="0" eb="1">
      <t>アラカジ</t>
    </rPh>
    <phoneticPr fontId="2"/>
  </si>
  <si>
    <t>スタート前までに必ずキューシートを理解してください</t>
  </si>
  <si>
    <t>ゴール受付に来られない方、連絡のない方はDNFとします。</t>
  </si>
  <si>
    <t>途中リタイヤされたら速やかに連絡ください。</t>
    <rPh sb="14" eb="16">
      <t>レンラク</t>
    </rPh>
    <phoneticPr fontId="2"/>
  </si>
  <si>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2"/>
  </si>
  <si>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2"/>
  </si>
  <si>
    <t>神社角</t>
    <phoneticPr fontId="2"/>
  </si>
  <si>
    <t>PC1デイリ－ヤマザキ平塚北豊田店（左側）</t>
    <phoneticPr fontId="2"/>
  </si>
  <si>
    <t>Notes</t>
  </si>
  <si>
    <t>Distance (km) From Start</t>
  </si>
  <si>
    <t>Elevation (m)</t>
  </si>
  <si>
    <t>Description</t>
  </si>
  <si>
    <t>Start</t>
  </si>
  <si>
    <t>Start of route</t>
  </si>
  <si>
    <t>Straight</t>
  </si>
  <si>
    <t>直進する</t>
  </si>
  <si>
    <t>Right</t>
  </si>
  <si>
    <t>右折する</t>
  </si>
  <si>
    <t>Left</t>
  </si>
  <si>
    <t>左折する</t>
  </si>
  <si>
    <t>右折して中原街道/県道45号線に入る</t>
  </si>
  <si>
    <t>大塚原S</t>
  </si>
  <si>
    <t>下瀬谷坂下（交差点） を左折して 県道18号線 に入る</t>
  </si>
  <si>
    <t>和泉坂上（交差点） を右折して 長後街道/県道22号線 に入る</t>
  </si>
  <si>
    <t>畠田橋西（交差点） を左折してそのまま 県道22号線 を進む</t>
  </si>
  <si>
    <t>左折して県道605号線に入る</t>
  </si>
  <si>
    <t>西沖田（交差点） を右折する</t>
  </si>
  <si>
    <t>Generic</t>
  </si>
  <si>
    <t>PC1デイリーヤマザキ平塚北豊田店</t>
  </si>
  <si>
    <t>左折して県道612号線に入る</t>
  </si>
  <si>
    <t>南金目（交差点） を右折して 県道62号線 に入る</t>
  </si>
  <si>
    <t>土屋橋（交差点） を左折して 県道77号線 に入る</t>
  </si>
  <si>
    <t>才戸（交差点） を左折してそのまま 県道77号線 を進む</t>
  </si>
  <si>
    <t>右折して県道72号線に入る</t>
  </si>
  <si>
    <t>河南沢（交差点） を左折して 県道712号線 に入る</t>
  </si>
  <si>
    <t>切通し（交差点） を左折して 県道74号線 に入る</t>
  </si>
  <si>
    <t>南足柄郵便局入口（交差点） を右折して 足柄街道/県道78号線 に入る</t>
  </si>
  <si>
    <t>通過チェック（折り返し）</t>
  </si>
  <si>
    <t>左折して県道723号線に入る</t>
  </si>
  <si>
    <t>右折して足柄街道に入る</t>
  </si>
  <si>
    <t>左折してそのまま 足柄街道 を進む</t>
  </si>
  <si>
    <t>右折してそのまま 足柄街道 を進む</t>
  </si>
  <si>
    <t>PC2 セブン‐イレブン 小田原東町５丁目店</t>
  </si>
  <si>
    <t>大磯駅入口（交差点） を右折して 国道134号線 に入る</t>
  </si>
  <si>
    <t>渚橋（交差点） で斜め右に折れて 県道207号線 に入る</t>
  </si>
  <si>
    <t>湘南国際村秋谷入口（交差点） を左折して 県道217号線 に入る</t>
  </si>
  <si>
    <t>PC3ファミリーマート湘南国際村店</t>
  </si>
  <si>
    <t>南郷トンネル入口（交差点） を左折して 県道311号線 に入る</t>
  </si>
  <si>
    <t>南郷（交差点） を右折する</t>
  </si>
  <si>
    <t>逗葉高校入口（交差点） を右折して 県道24号線 に入る</t>
  </si>
  <si>
    <t>睦橋（交差点） を右折する</t>
  </si>
  <si>
    <t>中区役所前（交差点） を左折する</t>
  </si>
  <si>
    <t>相生町一丁目（交差点） を右折する</t>
  </si>
  <si>
    <t>市場（交差点） を左折する</t>
  </si>
  <si>
    <t>中央市場入口（交差点） を右折して 第一京浜/国道15号線 に入る</t>
  </si>
  <si>
    <t>二ツ谷（交差点） を右折して 第二京浜/国道1号線 に入る</t>
  </si>
  <si>
    <t>上記リンク先（RideWithGPSのデータ）はあくまでも参考情報です。</t>
    <rPh sb="0" eb="2">
      <t>ジョウキ</t>
    </rPh>
    <rPh sb="5" eb="6">
      <t>サキ</t>
    </rPh>
    <rPh sb="29" eb="31">
      <t>サンコウ</t>
    </rPh>
    <rPh sb="31" eb="33">
      <t>ジョウホウ</t>
    </rPh>
    <phoneticPr fontId="2"/>
  </si>
  <si>
    <t>ルートのデータについての質問は一切受け付けません。</t>
    <rPh sb="12" eb="14">
      <t>シツモン</t>
    </rPh>
    <rPh sb="15" eb="17">
      <t>イッサイ</t>
    </rPh>
    <rPh sb="17" eb="18">
      <t>ウ</t>
    </rPh>
    <rPh sb="19" eb="20">
      <t>ツ</t>
    </rPh>
    <phoneticPr fontId="2"/>
  </si>
  <si>
    <t>├</t>
  </si>
  <si>
    <t>┬</t>
  </si>
  <si>
    <t>┼</t>
  </si>
  <si>
    <t>┤</t>
  </si>
  <si>
    <t>「南台交番前」約380ｍ先の路地</t>
    <phoneticPr fontId="2"/>
  </si>
  <si>
    <t>向原</t>
  </si>
  <si>
    <t>地蔵尊前</t>
  </si>
  <si>
    <t>「南台交番前」約380ｍ先の路地</t>
  </si>
  <si>
    <t>┤斜め左方向に進む</t>
  </si>
  <si>
    <t>K612</t>
    <phoneticPr fontId="2"/>
  </si>
  <si>
    <t>K45</t>
    <phoneticPr fontId="2"/>
  </si>
  <si>
    <t>K18</t>
    <phoneticPr fontId="2"/>
  </si>
  <si>
    <t>K22</t>
    <phoneticPr fontId="2"/>
  </si>
  <si>
    <t>K605</t>
    <phoneticPr fontId="2"/>
  </si>
  <si>
    <t>K62</t>
    <phoneticPr fontId="2"/>
  </si>
  <si>
    <t>K77</t>
    <phoneticPr fontId="2"/>
  </si>
  <si>
    <t>K72</t>
    <phoneticPr fontId="2"/>
  </si>
  <si>
    <t>K712</t>
    <phoneticPr fontId="2"/>
  </si>
  <si>
    <t>K74</t>
    <phoneticPr fontId="2"/>
  </si>
  <si>
    <t>K78</t>
    <phoneticPr fontId="2"/>
  </si>
  <si>
    <t>K723</t>
    <phoneticPr fontId="2"/>
  </si>
  <si>
    <t>本町（交差点） を直進する</t>
  </si>
  <si>
    <t>青物町（交差点） を直進する</t>
  </si>
  <si>
    <t>左折して 東海道/国道1号線 に向かう</t>
  </si>
  <si>
    <t>新宿（交差点） を右折して 東海道/国道1号線 に入る</t>
  </si>
  <si>
    <t>八幡橋S左折</t>
  </si>
  <si>
    <t>新鶴見小学校前</t>
  </si>
  <si>
    <t>Goal ミニストップ新川崎店</t>
  </si>
  <si>
    <t>つきあたりまで直進</t>
    <rPh sb="7" eb="9">
      <t>チョクシン</t>
    </rPh>
    <phoneticPr fontId="2"/>
  </si>
  <si>
    <t>渚橋まで、左折車多数。巻き込み、追突注意。</t>
    <phoneticPr fontId="2"/>
  </si>
  <si>
    <t>坂を登り切ったところ</t>
    <rPh sb="0" eb="1">
      <t>サカヲ</t>
    </rPh>
    <rPh sb="2" eb="3">
      <t>ノボリ</t>
    </rPh>
    <phoneticPr fontId="2"/>
  </si>
  <si>
    <t>「三の丸小学校前」</t>
    <phoneticPr fontId="2"/>
  </si>
  <si>
    <t>「御幸の浜」</t>
    <phoneticPr fontId="2"/>
  </si>
  <si>
    <t>三の丸小学校前（交差点） を右折して 東海道/国道1号線 に向かう</t>
  </si>
  <si>
    <t>御幸の浜（交差点） を左折して 東海道/国道1号線 に入る</t>
  </si>
  <si>
    <t>○</t>
    <phoneticPr fontId="2"/>
  </si>
  <si>
    <t>歩行者用横断歩道を渡る</t>
    <rPh sb="0" eb="8">
      <t>ホコウシャヨウオウダンホドウヲ</t>
    </rPh>
    <rPh sb="9" eb="10">
      <t>ワタル</t>
    </rPh>
    <phoneticPr fontId="2"/>
  </si>
  <si>
    <t>市道</t>
    <rPh sb="0" eb="2">
      <t>sidou</t>
    </rPh>
    <phoneticPr fontId="2"/>
  </si>
  <si>
    <t>市道</t>
    <rPh sb="0" eb="2">
      <t>シドウ</t>
    </rPh>
    <phoneticPr fontId="2"/>
  </si>
  <si>
    <t>「本町」</t>
    <phoneticPr fontId="2"/>
  </si>
  <si>
    <t>「青物町」</t>
    <phoneticPr fontId="2"/>
  </si>
  <si>
    <t>「新宿」</t>
    <phoneticPr fontId="2"/>
  </si>
  <si>
    <t>K719</t>
    <phoneticPr fontId="2"/>
  </si>
  <si>
    <t>R1</t>
    <phoneticPr fontId="2"/>
  </si>
  <si>
    <t>R134</t>
    <phoneticPr fontId="2"/>
  </si>
  <si>
    <t>PC2 セブン‐イレブン 小田原東町５丁目店</t>
    <phoneticPr fontId="2"/>
  </si>
  <si>
    <t>PC3 ファミリーマート湘南国際村店</t>
    <phoneticPr fontId="2"/>
  </si>
  <si>
    <t>K311</t>
    <phoneticPr fontId="2"/>
  </si>
  <si>
    <t>K24</t>
    <phoneticPr fontId="2"/>
  </si>
  <si>
    <t>R16</t>
    <phoneticPr fontId="2"/>
  </si>
  <si>
    <t>「船越町」</t>
    <phoneticPr fontId="2"/>
  </si>
  <si>
    <t>https://ridewithgps.com/routes/23061723?privacy_code=58Q0xC6Ddzq3D15K</t>
    <phoneticPr fontId="2"/>
  </si>
  <si>
    <t>左</t>
    <rPh sb="0" eb="1">
      <t>ヒダリ</t>
    </rPh>
    <phoneticPr fontId="2"/>
  </si>
  <si>
    <t>R15</t>
    <phoneticPr fontId="2"/>
  </si>
  <si>
    <t>「才戸」</t>
    <phoneticPr fontId="2"/>
  </si>
  <si>
    <t>「河南沢」</t>
    <phoneticPr fontId="2"/>
  </si>
  <si>
    <t>「南足柄郵便局」</t>
    <rPh sb="1" eb="7">
      <t>ミナミアシガラユウビンキョク</t>
    </rPh>
    <phoneticPr fontId="2"/>
  </si>
  <si>
    <t>Type</t>
  </si>
  <si>
    <t>仲井町役場入口S</t>
  </si>
  <si>
    <t>船越町（交差点） を左折して 横須賀街道/国道16号線 に入る</t>
  </si>
  <si>
    <t>End</t>
  </si>
  <si>
    <t>End of route</t>
  </si>
  <si>
    <t>広域農道</t>
    <rPh sb="0" eb="4">
      <t>コウイキノウドウ</t>
    </rPh>
    <phoneticPr fontId="2"/>
  </si>
  <si>
    <t>右折してすぐ一色橋を渡る、広域農道、側溝蓋ないので注意</t>
    <rPh sb="13" eb="17">
      <t>コウイキノウドウ</t>
    </rPh>
    <rPh sb="18" eb="20">
      <t>ソッコウ</t>
    </rPh>
    <rPh sb="20" eb="21">
      <t>フタ</t>
    </rPh>
    <rPh sb="25" eb="27">
      <t>チュウイ</t>
    </rPh>
    <phoneticPr fontId="2"/>
  </si>
  <si>
    <t>市道</t>
    <phoneticPr fontId="2"/>
  </si>
  <si>
    <t>「大伸建設（株）資材置場」の看板が見えた後坂の途中、広域農道</t>
    <rPh sb="1" eb="5">
      <t>ダイシンケンセツ</t>
    </rPh>
    <rPh sb="8" eb="10">
      <t>シザイオキバ</t>
    </rPh>
    <rPh sb="10" eb="12">
      <t>okiba</t>
    </rPh>
    <rPh sb="14" eb="16">
      <t>カンバンノアト</t>
    </rPh>
    <rPh sb="17" eb="18">
      <t>ミエタアト</t>
    </rPh>
    <rPh sb="21" eb="22">
      <t>サカノトチュウ</t>
    </rPh>
    <rPh sb="26" eb="30">
      <t>コウイキノウドウ</t>
    </rPh>
    <phoneticPr fontId="2"/>
  </si>
  <si>
    <t>K257、R134</t>
    <phoneticPr fontId="2"/>
  </si>
  <si>
    <t>K217</t>
    <phoneticPr fontId="2"/>
  </si>
  <si>
    <t>通過チェック、折り返し（フォトコントロール）</t>
    <rPh sb="0" eb="2">
      <t>ツウカ</t>
    </rPh>
    <rPh sb="7" eb="8">
      <t>オ</t>
    </rPh>
    <rPh sb="9" eb="10">
      <t>カエ</t>
    </rPh>
    <phoneticPr fontId="2"/>
  </si>
  <si>
    <t>Goal ミニストップ新川崎店</t>
    <phoneticPr fontId="2"/>
  </si>
  <si>
    <r>
      <rPr>
        <sz val="12"/>
        <color rgb="FFFF0000"/>
        <rFont val="メイリオ"/>
        <family val="2"/>
        <charset val="128"/>
      </rPr>
      <t>6</t>
    </r>
    <r>
      <rPr>
        <sz val="12"/>
        <rFont val="メイリオ"/>
        <family val="3"/>
        <charset val="128"/>
      </rPr>
      <t>:00順次スタート　（</t>
    </r>
    <r>
      <rPr>
        <sz val="12"/>
        <color rgb="FFFF0000"/>
        <rFont val="メイリオ"/>
        <family val="2"/>
        <charset val="128"/>
      </rPr>
      <t>6</t>
    </r>
    <r>
      <rPr>
        <sz val="12"/>
        <rFont val="メイリオ"/>
        <family val="3"/>
        <charset val="128"/>
      </rPr>
      <t>:30　受付終了）　</t>
    </r>
    <phoneticPr fontId="2"/>
  </si>
  <si>
    <r>
      <t>Open～Close</t>
    </r>
    <r>
      <rPr>
        <sz val="12"/>
        <color rgb="FFFF0000"/>
        <rFont val="メイリオ"/>
        <family val="2"/>
        <charset val="128"/>
      </rPr>
      <t xml:space="preserve"> 7:23～9:21</t>
    </r>
    <phoneticPr fontId="2"/>
  </si>
  <si>
    <r>
      <t xml:space="preserve">Open～Close </t>
    </r>
    <r>
      <rPr>
        <sz val="12"/>
        <color rgb="FFFF0000"/>
        <rFont val="メイリオ"/>
        <family val="2"/>
        <charset val="128"/>
      </rPr>
      <t>9</t>
    </r>
    <r>
      <rPr>
        <sz val="12"/>
        <rFont val="メイリオ"/>
        <family val="3"/>
        <charset val="128"/>
      </rPr>
      <t>:12～</t>
    </r>
    <r>
      <rPr>
        <sz val="12"/>
        <color rgb="FFFF0000"/>
        <rFont val="メイリオ"/>
        <family val="2"/>
        <charset val="128"/>
      </rPr>
      <t>13</t>
    </r>
    <r>
      <rPr>
        <sz val="12"/>
        <rFont val="メイリオ"/>
        <family val="3"/>
        <charset val="128"/>
      </rPr>
      <t>:16</t>
    </r>
    <phoneticPr fontId="2"/>
  </si>
  <si>
    <r>
      <t xml:space="preserve">Open～Close </t>
    </r>
    <r>
      <rPr>
        <sz val="12"/>
        <color rgb="FFFF0000"/>
        <rFont val="メイリオ"/>
        <family val="2"/>
        <charset val="128"/>
      </rPr>
      <t>10</t>
    </r>
    <r>
      <rPr>
        <sz val="12"/>
        <rFont val="メイリオ"/>
        <family val="3"/>
        <charset val="128"/>
      </rPr>
      <t>:41～</t>
    </r>
    <r>
      <rPr>
        <sz val="12"/>
        <color rgb="FFFF0000"/>
        <rFont val="メイリオ"/>
        <family val="2"/>
        <charset val="128"/>
      </rPr>
      <t>16</t>
    </r>
    <r>
      <rPr>
        <sz val="12"/>
        <rFont val="メイリオ"/>
        <family val="3"/>
        <charset val="128"/>
      </rPr>
      <t>:36</t>
    </r>
    <phoneticPr fontId="2"/>
  </si>
  <si>
    <r>
      <t xml:space="preserve">Open～Close </t>
    </r>
    <r>
      <rPr>
        <sz val="12"/>
        <color rgb="FFFF0000"/>
        <rFont val="メイリオ"/>
        <family val="2"/>
        <charset val="128"/>
      </rPr>
      <t>11</t>
    </r>
    <r>
      <rPr>
        <sz val="12"/>
        <rFont val="メイリオ"/>
        <family val="3"/>
        <charset val="128"/>
      </rPr>
      <t>:53～</t>
    </r>
    <r>
      <rPr>
        <sz val="12"/>
        <color rgb="FFFF0000"/>
        <rFont val="メイリオ"/>
        <family val="2"/>
        <charset val="128"/>
      </rPr>
      <t>19</t>
    </r>
    <r>
      <rPr>
        <sz val="12"/>
        <rFont val="メイリオ"/>
        <family val="3"/>
        <charset val="128"/>
      </rPr>
      <t>:30（ゴール受付は</t>
    </r>
    <r>
      <rPr>
        <sz val="12"/>
        <color rgb="FFFF0000"/>
        <rFont val="メイリオ"/>
        <family val="2"/>
        <charset val="128"/>
      </rPr>
      <t>15</t>
    </r>
    <r>
      <rPr>
        <sz val="12"/>
        <rFont val="メイリオ"/>
        <family val="3"/>
        <charset val="128"/>
      </rPr>
      <t>:00から）</t>
    </r>
    <phoneticPr fontId="2"/>
  </si>
  <si>
    <t>Ver.4.2（v3.2）</t>
    <phoneticPr fontId="2"/>
  </si>
  <si>
    <r>
      <t>201</t>
    </r>
    <r>
      <rPr>
        <sz val="12"/>
        <color rgb="FFFF0000"/>
        <rFont val="メイリオ"/>
        <family val="2"/>
        <charset val="128"/>
      </rPr>
      <t>8</t>
    </r>
    <r>
      <rPr>
        <sz val="12"/>
        <rFont val="メイリオ"/>
        <family val="3"/>
        <charset val="128"/>
      </rPr>
      <t>BRM324東京200金太郎</t>
    </r>
    <r>
      <rPr>
        <sz val="12"/>
        <color rgb="FFFF0000"/>
        <rFont val="メイリオ"/>
        <family val="2"/>
        <charset val="128"/>
      </rPr>
      <t>（昼）</t>
    </r>
    <rPh sb="0" eb="1">
      <t>ヒル</t>
    </rPh>
    <phoneticPr fontId="2"/>
  </si>
  <si>
    <t>「中井町役場入口」</t>
    <rPh sb="1" eb="3">
      <t>nakai</t>
    </rPh>
    <phoneticPr fontId="2"/>
  </si>
  <si>
    <r>
      <t>ゴール受付は、</t>
    </r>
    <r>
      <rPr>
        <sz val="12"/>
        <color rgb="FFFF0000"/>
        <rFont val="メイリオ"/>
        <family val="2"/>
        <charset val="128"/>
      </rPr>
      <t>川崎市総合自治会館 談話コーナーB、C</t>
    </r>
    <r>
      <rPr>
        <sz val="12"/>
        <color theme="1"/>
        <rFont val="メイリオ"/>
        <family val="3"/>
        <charset val="128"/>
      </rPr>
      <t>となります&lt;http://www.jichizaidan.or.jp/koutuu.htm&gt;</t>
    </r>
    <rPh sb="21" eb="25">
      <t>ムサシナカハラ</t>
    </rPh>
    <rPh sb="25" eb="26">
      <t>エキ</t>
    </rPh>
    <rPh sb="37" eb="39">
      <t>カキキューシートニ</t>
    </rPh>
    <rPh sb="50" eb="52">
      <t>キサイシマイタ</t>
    </rPh>
    <phoneticPr fontId="2"/>
  </si>
  <si>
    <t>ゴール受付の終了時刻は20:00です。</t>
    <rPh sb="0" eb="1">
      <t>ヒル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</si>
</sst>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0"/>
      <name val="ＭＳ Ｐゴシック"/>
      <charset val="128"/>
    </font>
    <font>
      <u/>
      <sz val="10"/>
      <color indexed="12"/>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2"/>
      <name val="メイリオ"/>
      <family val="3"/>
      <charset val="128"/>
    </font>
    <font>
      <sz val="12"/>
      <name val="ＭＳ Ｐゴシック"/>
      <family val="2"/>
      <charset val="128"/>
    </font>
    <font>
      <sz val="12"/>
      <color theme="1"/>
      <name val="メイリオ"/>
      <family val="3"/>
      <charset val="128"/>
    </font>
    <font>
      <u/>
      <sz val="12"/>
      <name val="ＭＳ Ｐゴシック"/>
      <family val="3"/>
      <charset val="128"/>
    </font>
    <font>
      <sz val="12"/>
      <color rgb="FFFF0000"/>
      <name val="メイリオ"/>
      <family val="2"/>
      <charset val="128"/>
    </font>
    <font>
      <sz val="12"/>
      <name val="メイリオ"/>
      <family val="2"/>
      <charset val="128"/>
    </font>
    <font>
      <sz val="12"/>
      <color rgb="FFFF0000"/>
      <name val="メイリオ"/>
      <family val="3"/>
      <charset val="128"/>
    </font>
  </fonts>
  <fills count="6">
    <fill>
      <patternFill patternType="none"/>
    </fill>
    <fill>
      <patternFill patternType="gray125"/>
    </fill>
    <fill>
      <patternFill patternType="solid">
        <fgColor indexed="13"/>
        <bgColor indexed="34"/>
      </patternFill>
    </fill>
    <fill>
      <patternFill patternType="solid">
        <fgColor theme="0" tint="-0.249977111117893"/>
        <bgColor indexed="64"/>
      </patternFill>
    </fill>
    <fill>
      <patternFill patternType="solid">
        <fgColor rgb="FFFFFF00"/>
        <bgColor indexed="3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hair">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alignment vertical="center"/>
    </xf>
    <xf numFmtId="0" fontId="1" fillId="0" borderId="0" applyNumberFormat="0" applyFill="0" applyBorder="0" applyAlignment="0" applyProtection="0"/>
    <xf numFmtId="0" fontId="3" fillId="0" borderId="0">
      <alignment vertical="center"/>
    </xf>
    <xf numFmtId="0" fontId="3" fillId="0" borderId="0">
      <alignment vertical="center"/>
    </xf>
  </cellStyleXfs>
  <cellXfs count="44">
    <xf numFmtId="0" fontId="0" fillId="0" borderId="0" xfId="0"/>
    <xf numFmtId="0" fontId="5" fillId="0" borderId="0" xfId="0" applyFont="1" applyAlignment="1">
      <alignment horizontal="left" vertical="top"/>
    </xf>
    <xf numFmtId="176" fontId="5" fillId="0" borderId="0" xfId="0" applyNumberFormat="1" applyFont="1" applyAlignment="1">
      <alignment horizontal="left" vertical="top"/>
    </xf>
    <xf numFmtId="0" fontId="5" fillId="0" borderId="0" xfId="0" applyFont="1" applyAlignment="1">
      <alignment horizontal="left" vertical="top" wrapText="1"/>
    </xf>
    <xf numFmtId="0" fontId="5" fillId="3" borderId="1" xfId="0" applyFont="1" applyFill="1" applyBorder="1" applyAlignment="1">
      <alignment horizontal="center" vertical="top"/>
    </xf>
    <xf numFmtId="176" fontId="5" fillId="3" borderId="1" xfId="0" applyNumberFormat="1" applyFont="1" applyFill="1" applyBorder="1" applyAlignment="1">
      <alignment horizontal="center" vertical="top"/>
    </xf>
    <xf numFmtId="0" fontId="5" fillId="3" borderId="1" xfId="0" applyFont="1" applyFill="1" applyBorder="1" applyAlignment="1">
      <alignment horizontal="centerContinuous" vertical="top"/>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xf>
    <xf numFmtId="176" fontId="5" fillId="2" borderId="1" xfId="0" applyNumberFormat="1" applyFont="1" applyFill="1" applyBorder="1" applyAlignment="1">
      <alignment horizontal="center" vertical="top"/>
    </xf>
    <xf numFmtId="0" fontId="5" fillId="2" borderId="1" xfId="3"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center" vertical="top"/>
    </xf>
    <xf numFmtId="176" fontId="5" fillId="0" borderId="1" xfId="0" applyNumberFormat="1"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1" xfId="0" applyFont="1" applyBorder="1" applyAlignment="1">
      <alignment horizontal="left" vertical="top" wrapText="1"/>
    </xf>
    <xf numFmtId="0" fontId="5" fillId="4" borderId="1" xfId="0" applyFont="1" applyFill="1" applyBorder="1" applyAlignment="1">
      <alignment horizontal="center" vertical="top"/>
    </xf>
    <xf numFmtId="176" fontId="5" fillId="4" borderId="1" xfId="0" applyNumberFormat="1" applyFont="1" applyFill="1" applyBorder="1" applyAlignment="1">
      <alignment horizontal="center" vertical="top"/>
    </xf>
    <xf numFmtId="176" fontId="5" fillId="5" borderId="1" xfId="0" applyNumberFormat="1" applyFont="1" applyFill="1" applyBorder="1" applyAlignment="1">
      <alignment horizontal="center" vertical="top"/>
    </xf>
    <xf numFmtId="0" fontId="5" fillId="5" borderId="3" xfId="0" applyFont="1" applyFill="1" applyBorder="1" applyAlignment="1">
      <alignment horizontal="center" vertical="top"/>
    </xf>
    <xf numFmtId="0" fontId="5" fillId="5" borderId="4" xfId="0" applyFont="1" applyFill="1" applyBorder="1" applyAlignment="1">
      <alignment horizontal="center" vertical="top"/>
    </xf>
    <xf numFmtId="0" fontId="5"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lignment horizontal="center" vertical="top"/>
    </xf>
    <xf numFmtId="0" fontId="5" fillId="4" borderId="3" xfId="0" applyFont="1" applyFill="1" applyBorder="1" applyAlignment="1">
      <alignment horizontal="center" vertical="top"/>
    </xf>
    <xf numFmtId="0" fontId="5" fillId="0" borderId="1" xfId="0" applyFont="1" applyFill="1" applyBorder="1" applyAlignment="1">
      <alignment horizontal="center" vertical="top"/>
    </xf>
    <xf numFmtId="176" fontId="5" fillId="0" borderId="1" xfId="0" applyNumberFormat="1"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0" borderId="0" xfId="0" applyFont="1" applyAlignment="1">
      <alignment horizontal="center" vertical="top"/>
    </xf>
    <xf numFmtId="176" fontId="5" fillId="0" borderId="0" xfId="0" applyNumberFormat="1" applyFont="1" applyAlignment="1">
      <alignment horizontal="center" vertical="top"/>
    </xf>
    <xf numFmtId="0" fontId="7" fillId="0" borderId="0" xfId="4" applyFont="1" applyFill="1" applyBorder="1" applyAlignment="1">
      <alignment horizontal="left" vertical="top"/>
    </xf>
    <xf numFmtId="0" fontId="5" fillId="0" borderId="0" xfId="1" applyFont="1" applyAlignment="1">
      <alignment horizontal="left" vertical="top"/>
    </xf>
    <xf numFmtId="0" fontId="8" fillId="0" borderId="0" xfId="2" applyFont="1" applyAlignment="1">
      <alignment horizontal="left" vertical="top"/>
    </xf>
    <xf numFmtId="0" fontId="5" fillId="0" borderId="0" xfId="0" applyFont="1" applyFill="1" applyBorder="1" applyAlignment="1">
      <alignment horizontal="left" vertical="top"/>
    </xf>
    <xf numFmtId="0" fontId="10" fillId="2" borderId="1" xfId="0" applyFont="1" applyFill="1" applyBorder="1" applyAlignment="1">
      <alignment horizontal="left" vertical="top" wrapText="1"/>
    </xf>
    <xf numFmtId="0" fontId="1" fillId="0" borderId="2" xfId="2" applyNumberFormat="1" applyFill="1" applyBorder="1" applyAlignment="1" applyProtection="1">
      <alignment horizontal="left" vertical="top"/>
    </xf>
    <xf numFmtId="0" fontId="11" fillId="0" borderId="0" xfId="0" applyFont="1" applyAlignment="1">
      <alignment horizontal="right" vertical="top" wrapText="1"/>
    </xf>
    <xf numFmtId="0" fontId="10" fillId="0" borderId="1" xfId="0" applyFont="1" applyBorder="1" applyAlignment="1">
      <alignment horizontal="left" vertical="top" wrapText="1"/>
    </xf>
    <xf numFmtId="0" fontId="10" fillId="0" borderId="3" xfId="0" applyFont="1" applyBorder="1" applyAlignment="1">
      <alignment horizontal="center" vertical="top"/>
    </xf>
    <xf numFmtId="0" fontId="11" fillId="0" borderId="0" xfId="4" applyFont="1" applyFill="1" applyBorder="1" applyAlignment="1">
      <alignment horizontal="left" vertical="top"/>
    </xf>
  </cellXfs>
  <cellStyles count="5">
    <cellStyle name="Excel Built-in Normal" xfId="1" xr:uid="{00000000-0005-0000-0000-000000000000}"/>
    <cellStyle name="ハイパーリンク" xfId="2" builtinId="8"/>
    <cellStyle name="標準" xfId="0" builtinId="0"/>
    <cellStyle name="標準 2" xfId="3" xr:uid="{00000000-0005-0000-0000-000003000000}"/>
    <cellStyle name="標準 2 2" xfId="4" xr:uid="{00000000-0005-0000-0000-00000400000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3061723?privacy_code=58Q0xC6Ddzq3D15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8"/>
  <sheetViews>
    <sheetView tabSelected="1" zoomScale="90" zoomScaleNormal="90" workbookViewId="0"/>
  </sheetViews>
  <sheetFormatPr baseColWidth="10" defaultColWidth="12.796875" defaultRowHeight="20" outlineLevelCol="1"/>
  <cols>
    <col min="1" max="1" width="5.19921875" style="32" customWidth="1"/>
    <col min="2" max="2" width="7" style="33" customWidth="1"/>
    <col min="3" max="3" width="8.19921875" style="33" customWidth="1"/>
    <col min="4" max="5" width="6" style="32" customWidth="1"/>
    <col min="6" max="6" width="5.19921875" style="32" customWidth="1"/>
    <col min="7" max="7" width="50.59765625" style="3" bestFit="1" customWidth="1"/>
    <col min="8" max="8" width="8.19921875" style="3" customWidth="1"/>
    <col min="9" max="9" width="71" style="3" customWidth="1"/>
    <col min="10" max="10" width="25.19921875" style="1" customWidth="1"/>
    <col min="11" max="11" width="6.796875" style="1" customWidth="1"/>
    <col min="12" max="13" width="12.796875" style="1" customWidth="1"/>
    <col min="14" max="14" width="4.796875" style="1" hidden="1" customWidth="1" outlineLevel="1"/>
    <col min="15" max="15" width="12.796875" style="1" hidden="1" customWidth="1" outlineLevel="1"/>
    <col min="16" max="16" width="61.19921875" style="1" hidden="1" customWidth="1" outlineLevel="1"/>
    <col min="17" max="19" width="12.796875" style="1" hidden="1" customWidth="1" outlineLevel="1"/>
    <col min="20" max="20" width="12.796875" style="1" collapsed="1"/>
    <col min="21" max="16384" width="12.796875" style="1"/>
  </cols>
  <sheetData>
    <row r="1" spans="1:19">
      <c r="A1" s="1" t="s">
        <v>193</v>
      </c>
      <c r="B1" s="2"/>
      <c r="C1" s="2"/>
      <c r="D1" s="1"/>
      <c r="E1" s="1"/>
      <c r="F1" s="1"/>
      <c r="I1" s="40" t="s">
        <v>192</v>
      </c>
    </row>
    <row r="2" spans="1:19">
      <c r="A2" s="4" t="s">
        <v>0</v>
      </c>
      <c r="B2" s="5" t="s">
        <v>1</v>
      </c>
      <c r="C2" s="5" t="s">
        <v>2</v>
      </c>
      <c r="D2" s="6" t="s">
        <v>3</v>
      </c>
      <c r="E2" s="6"/>
      <c r="F2" s="4" t="s">
        <v>4</v>
      </c>
      <c r="G2" s="7" t="s">
        <v>5</v>
      </c>
      <c r="H2" s="7" t="s">
        <v>6</v>
      </c>
      <c r="I2" s="7" t="s">
        <v>7</v>
      </c>
      <c r="J2" s="36"/>
      <c r="O2" t="s">
        <v>174</v>
      </c>
      <c r="P2" t="s">
        <v>67</v>
      </c>
      <c r="Q2" t="s">
        <v>68</v>
      </c>
      <c r="R2" t="s">
        <v>69</v>
      </c>
      <c r="S2" t="s">
        <v>70</v>
      </c>
    </row>
    <row r="3" spans="1:19">
      <c r="A3" s="8">
        <v>1</v>
      </c>
      <c r="B3" s="9">
        <v>0</v>
      </c>
      <c r="C3" s="9">
        <v>0</v>
      </c>
      <c r="D3" s="20" t="s">
        <v>118</v>
      </c>
      <c r="E3" s="21" t="s">
        <v>169</v>
      </c>
      <c r="F3" s="8"/>
      <c r="G3" s="10" t="s">
        <v>47</v>
      </c>
      <c r="H3" s="11" t="s">
        <v>8</v>
      </c>
      <c r="I3" s="38" t="s">
        <v>187</v>
      </c>
      <c r="J3" s="39" t="s">
        <v>168</v>
      </c>
      <c r="O3" t="s">
        <v>71</v>
      </c>
      <c r="P3" t="s">
        <v>72</v>
      </c>
      <c r="Q3">
        <v>0</v>
      </c>
      <c r="R3">
        <v>0</v>
      </c>
      <c r="S3"/>
    </row>
    <row r="4" spans="1:19">
      <c r="A4" s="12">
        <f>A3+1</f>
        <v>2</v>
      </c>
      <c r="B4" s="13">
        <f>C4-C3</f>
        <v>0.55000000000000004</v>
      </c>
      <c r="C4" s="13">
        <f>Q4</f>
        <v>0.55000000000000004</v>
      </c>
      <c r="D4" s="42" t="s">
        <v>117</v>
      </c>
      <c r="E4" s="15" t="str">
        <f t="shared" ref="E4" si="0">IF(O4="Straight","↑",IF(O4="Right","右",IF(O4="Left","左","-")))</f>
        <v>右</v>
      </c>
      <c r="F4" s="12"/>
      <c r="G4" s="16" t="s">
        <v>65</v>
      </c>
      <c r="H4" s="16" t="s">
        <v>9</v>
      </c>
      <c r="I4" s="16"/>
      <c r="J4" s="1" t="s">
        <v>56</v>
      </c>
      <c r="N4" s="1" t="str">
        <f t="shared" ref="N4:N14" si="1">IF(O4="Straight","↑",IF(O4="Right","右",IF(O4="Left","左","-")))</f>
        <v>右</v>
      </c>
      <c r="O4" t="s">
        <v>75</v>
      </c>
      <c r="P4" t="s">
        <v>76</v>
      </c>
      <c r="Q4">
        <v>0.55000000000000004</v>
      </c>
      <c r="R4">
        <v>11.4</v>
      </c>
      <c r="S4"/>
    </row>
    <row r="5" spans="1:19">
      <c r="A5" s="12">
        <f t="shared" ref="A5:A66" si="2">A4+1</f>
        <v>3</v>
      </c>
      <c r="B5" s="13">
        <f t="shared" ref="B5" si="3">C5-C4</f>
        <v>2.9999999999999916E-2</v>
      </c>
      <c r="C5" s="13">
        <f t="shared" ref="C5:C27" si="4">Q5</f>
        <v>0.57999999999999996</v>
      </c>
      <c r="D5" s="42" t="s">
        <v>118</v>
      </c>
      <c r="E5" s="15" t="str">
        <f t="shared" ref="E5:E35" si="5">IF(O5="Straight","↑",IF(O5="Right","右",IF(O5="Left","左","-")))</f>
        <v>左</v>
      </c>
      <c r="F5" s="12"/>
      <c r="G5" s="16"/>
      <c r="H5" s="16" t="s">
        <v>9</v>
      </c>
      <c r="I5" s="16" t="s">
        <v>49</v>
      </c>
      <c r="J5" s="1" t="s">
        <v>115</v>
      </c>
      <c r="N5" s="1" t="str">
        <f t="shared" si="1"/>
        <v>左</v>
      </c>
      <c r="O5" t="s">
        <v>77</v>
      </c>
      <c r="P5" t="s">
        <v>78</v>
      </c>
      <c r="Q5">
        <v>0.57999999999999996</v>
      </c>
      <c r="R5">
        <v>11.2</v>
      </c>
      <c r="S5"/>
    </row>
    <row r="6" spans="1:19">
      <c r="A6" s="12">
        <f t="shared" si="2"/>
        <v>4</v>
      </c>
      <c r="B6" s="13">
        <f>C6-C5</f>
        <v>4.0000000000000036E-2</v>
      </c>
      <c r="C6" s="13">
        <f t="shared" si="4"/>
        <v>0.62</v>
      </c>
      <c r="D6" s="42" t="s">
        <v>117</v>
      </c>
      <c r="E6" s="15" t="str">
        <f t="shared" si="5"/>
        <v>右</v>
      </c>
      <c r="F6" s="12"/>
      <c r="G6" s="16"/>
      <c r="H6" s="16" t="s">
        <v>9</v>
      </c>
      <c r="I6" s="16"/>
      <c r="J6" s="1" t="s">
        <v>57</v>
      </c>
      <c r="N6" s="1" t="str">
        <f t="shared" si="1"/>
        <v>右</v>
      </c>
      <c r="O6" t="s">
        <v>75</v>
      </c>
      <c r="P6" t="s">
        <v>76</v>
      </c>
      <c r="Q6">
        <v>0.62</v>
      </c>
      <c r="R6">
        <v>11.1</v>
      </c>
      <c r="S6"/>
    </row>
    <row r="7" spans="1:19">
      <c r="A7" s="12">
        <f t="shared" si="2"/>
        <v>5</v>
      </c>
      <c r="B7" s="13">
        <f>C7-C6</f>
        <v>0.18000000000000005</v>
      </c>
      <c r="C7" s="13">
        <f t="shared" si="4"/>
        <v>0.8</v>
      </c>
      <c r="D7" s="42" t="s">
        <v>119</v>
      </c>
      <c r="E7" s="15" t="str">
        <f t="shared" si="5"/>
        <v>右</v>
      </c>
      <c r="F7" s="12" t="s">
        <v>10</v>
      </c>
      <c r="G7" s="16" t="s">
        <v>11</v>
      </c>
      <c r="H7" s="16" t="s">
        <v>127</v>
      </c>
      <c r="I7" s="16" t="s">
        <v>12</v>
      </c>
      <c r="J7" s="37" t="s">
        <v>58</v>
      </c>
      <c r="N7" s="1" t="str">
        <f t="shared" si="1"/>
        <v>右</v>
      </c>
      <c r="O7" t="s">
        <v>75</v>
      </c>
      <c r="P7" t="s">
        <v>79</v>
      </c>
      <c r="Q7">
        <v>0.8</v>
      </c>
      <c r="R7">
        <v>10.9</v>
      </c>
      <c r="S7"/>
    </row>
    <row r="8" spans="1:19">
      <c r="A8" s="12">
        <f t="shared" si="2"/>
        <v>6</v>
      </c>
      <c r="B8" s="13">
        <f>C8-C7</f>
        <v>8.7099999999999991</v>
      </c>
      <c r="C8" s="13">
        <f t="shared" si="4"/>
        <v>9.51</v>
      </c>
      <c r="D8" s="42" t="s">
        <v>118</v>
      </c>
      <c r="E8" s="15" t="str">
        <f t="shared" si="5"/>
        <v>右</v>
      </c>
      <c r="F8" s="12" t="s">
        <v>10</v>
      </c>
      <c r="G8" s="16" t="s">
        <v>13</v>
      </c>
      <c r="H8" s="16" t="s">
        <v>127</v>
      </c>
      <c r="I8" s="16"/>
      <c r="J8" s="37"/>
      <c r="N8" s="1" t="str">
        <f t="shared" si="1"/>
        <v>右</v>
      </c>
      <c r="O8" t="s">
        <v>75</v>
      </c>
      <c r="P8" t="s">
        <v>122</v>
      </c>
      <c r="Q8">
        <v>9.51</v>
      </c>
      <c r="R8">
        <v>40.799999999999997</v>
      </c>
      <c r="S8" t="s">
        <v>118</v>
      </c>
    </row>
    <row r="9" spans="1:19">
      <c r="A9" s="12">
        <f t="shared" si="2"/>
        <v>7</v>
      </c>
      <c r="B9" s="13">
        <f t="shared" ref="B9:B42" si="6">C9-C8</f>
        <v>0.48000000000000043</v>
      </c>
      <c r="C9" s="13">
        <f t="shared" si="4"/>
        <v>9.99</v>
      </c>
      <c r="D9" s="42" t="s">
        <v>119</v>
      </c>
      <c r="E9" s="15" t="str">
        <f t="shared" si="5"/>
        <v>左</v>
      </c>
      <c r="F9" s="12" t="s">
        <v>10</v>
      </c>
      <c r="G9" s="16" t="s">
        <v>14</v>
      </c>
      <c r="H9" s="16" t="s">
        <v>127</v>
      </c>
      <c r="I9" s="16"/>
      <c r="N9" s="1" t="str">
        <f t="shared" si="1"/>
        <v>左</v>
      </c>
      <c r="O9" t="s">
        <v>77</v>
      </c>
      <c r="P9" t="s">
        <v>80</v>
      </c>
      <c r="Q9">
        <v>9.99</v>
      </c>
      <c r="R9">
        <v>42.1</v>
      </c>
      <c r="S9"/>
    </row>
    <row r="10" spans="1:19">
      <c r="A10" s="12">
        <f t="shared" si="2"/>
        <v>8</v>
      </c>
      <c r="B10" s="13">
        <f t="shared" si="6"/>
        <v>3.1799999999999997</v>
      </c>
      <c r="C10" s="13">
        <f t="shared" si="4"/>
        <v>13.17</v>
      </c>
      <c r="D10" s="42" t="s">
        <v>118</v>
      </c>
      <c r="E10" s="15" t="str">
        <f t="shared" si="5"/>
        <v>右</v>
      </c>
      <c r="F10" s="12" t="s">
        <v>10</v>
      </c>
      <c r="G10" s="16" t="s">
        <v>15</v>
      </c>
      <c r="H10" s="16" t="s">
        <v>127</v>
      </c>
      <c r="I10" s="16"/>
      <c r="J10" s="1" t="s">
        <v>116</v>
      </c>
      <c r="N10" s="1" t="str">
        <f t="shared" si="1"/>
        <v>右</v>
      </c>
      <c r="O10" t="s">
        <v>75</v>
      </c>
      <c r="P10" t="s">
        <v>123</v>
      </c>
      <c r="Q10">
        <v>13.17</v>
      </c>
      <c r="R10">
        <v>15.4</v>
      </c>
      <c r="S10" t="s">
        <v>118</v>
      </c>
    </row>
    <row r="11" spans="1:19">
      <c r="A11" s="12">
        <f t="shared" si="2"/>
        <v>9</v>
      </c>
      <c r="B11" s="13">
        <f t="shared" si="6"/>
        <v>9.1800000000000015</v>
      </c>
      <c r="C11" s="13">
        <f t="shared" si="4"/>
        <v>22.35</v>
      </c>
      <c r="D11" s="42" t="s">
        <v>120</v>
      </c>
      <c r="E11" s="15" t="str">
        <f t="shared" si="5"/>
        <v>左</v>
      </c>
      <c r="F11" s="12" t="s">
        <v>10</v>
      </c>
      <c r="G11" s="16" t="s">
        <v>121</v>
      </c>
      <c r="H11" s="16" t="s">
        <v>9</v>
      </c>
      <c r="I11" s="16" t="s">
        <v>16</v>
      </c>
      <c r="J11" s="1" t="s">
        <v>59</v>
      </c>
      <c r="N11" s="1" t="str">
        <f t="shared" si="1"/>
        <v>左</v>
      </c>
      <c r="O11" t="s">
        <v>77</v>
      </c>
      <c r="P11" t="s">
        <v>124</v>
      </c>
      <c r="Q11">
        <v>22.35</v>
      </c>
      <c r="R11">
        <v>55.6</v>
      </c>
      <c r="S11" t="s">
        <v>125</v>
      </c>
    </row>
    <row r="12" spans="1:19">
      <c r="A12" s="12">
        <f t="shared" si="2"/>
        <v>10</v>
      </c>
      <c r="B12" s="13">
        <f t="shared" si="6"/>
        <v>0.94999999999999929</v>
      </c>
      <c r="C12" s="13">
        <f t="shared" si="4"/>
        <v>23.3</v>
      </c>
      <c r="D12" s="42" t="s">
        <v>118</v>
      </c>
      <c r="E12" s="15" t="str">
        <f t="shared" si="5"/>
        <v>左</v>
      </c>
      <c r="F12" s="12" t="s">
        <v>10</v>
      </c>
      <c r="G12" s="16" t="s">
        <v>17</v>
      </c>
      <c r="H12" s="16" t="s">
        <v>128</v>
      </c>
      <c r="I12" s="16"/>
      <c r="N12" s="1" t="str">
        <f t="shared" si="1"/>
        <v>左</v>
      </c>
      <c r="O12" t="s">
        <v>77</v>
      </c>
      <c r="P12" t="s">
        <v>81</v>
      </c>
      <c r="Q12">
        <v>23.3</v>
      </c>
      <c r="R12">
        <v>49.2</v>
      </c>
      <c r="S12"/>
    </row>
    <row r="13" spans="1:19">
      <c r="A13" s="12">
        <f t="shared" si="2"/>
        <v>11</v>
      </c>
      <c r="B13" s="13">
        <f t="shared" si="6"/>
        <v>4.129999999999999</v>
      </c>
      <c r="C13" s="13">
        <f t="shared" si="4"/>
        <v>27.43</v>
      </c>
      <c r="D13" s="42" t="s">
        <v>119</v>
      </c>
      <c r="E13" s="15" t="str">
        <f t="shared" si="5"/>
        <v>右</v>
      </c>
      <c r="F13" s="12" t="s">
        <v>10</v>
      </c>
      <c r="G13" s="16" t="s">
        <v>18</v>
      </c>
      <c r="H13" s="16" t="s">
        <v>129</v>
      </c>
      <c r="I13" s="16"/>
      <c r="N13" s="1" t="str">
        <f t="shared" si="1"/>
        <v>右</v>
      </c>
      <c r="O13" t="s">
        <v>75</v>
      </c>
      <c r="P13" t="s">
        <v>82</v>
      </c>
      <c r="Q13">
        <v>27.43</v>
      </c>
      <c r="R13">
        <v>40.4</v>
      </c>
      <c r="S13"/>
    </row>
    <row r="14" spans="1:19">
      <c r="A14" s="12">
        <f t="shared" si="2"/>
        <v>12</v>
      </c>
      <c r="B14" s="13">
        <f t="shared" si="6"/>
        <v>14.229999999999997</v>
      </c>
      <c r="C14" s="13">
        <f t="shared" si="4"/>
        <v>41.66</v>
      </c>
      <c r="D14" s="42" t="s">
        <v>120</v>
      </c>
      <c r="E14" s="15" t="str">
        <f t="shared" si="5"/>
        <v>左</v>
      </c>
      <c r="F14" s="12" t="s">
        <v>10</v>
      </c>
      <c r="G14" s="16" t="s">
        <v>19</v>
      </c>
      <c r="H14" s="16" t="s">
        <v>129</v>
      </c>
      <c r="I14" s="16"/>
      <c r="N14" s="1" t="str">
        <f t="shared" si="1"/>
        <v>左</v>
      </c>
      <c r="O14" t="s">
        <v>77</v>
      </c>
      <c r="P14" t="s">
        <v>83</v>
      </c>
      <c r="Q14">
        <v>41.66</v>
      </c>
      <c r="R14">
        <v>12.4</v>
      </c>
      <c r="S14"/>
    </row>
    <row r="15" spans="1:19">
      <c r="A15" s="12">
        <f t="shared" si="2"/>
        <v>13</v>
      </c>
      <c r="B15" s="13">
        <f t="shared" si="6"/>
        <v>0.17000000000000171</v>
      </c>
      <c r="C15" s="13">
        <f t="shared" si="4"/>
        <v>41.83</v>
      </c>
      <c r="D15" s="42" t="s">
        <v>120</v>
      </c>
      <c r="E15" s="15" t="str">
        <f t="shared" si="5"/>
        <v>左</v>
      </c>
      <c r="F15" s="12"/>
      <c r="G15" s="16" t="s">
        <v>20</v>
      </c>
      <c r="H15" s="16" t="s">
        <v>130</v>
      </c>
      <c r="I15" s="16"/>
      <c r="N15" s="1" t="str">
        <f t="shared" ref="N15:N16" si="7">IF(O15="Straight","↑",IF(O15="Right","右",IF(O15="Left","左","-")))</f>
        <v>左</v>
      </c>
      <c r="O15" t="s">
        <v>77</v>
      </c>
      <c r="P15" t="s">
        <v>84</v>
      </c>
      <c r="Q15">
        <v>41.83</v>
      </c>
      <c r="R15">
        <v>18.2</v>
      </c>
      <c r="S15"/>
    </row>
    <row r="16" spans="1:19">
      <c r="A16" s="12">
        <f t="shared" si="2"/>
        <v>14</v>
      </c>
      <c r="B16" s="13">
        <f t="shared" si="6"/>
        <v>4.8299999999999983</v>
      </c>
      <c r="C16" s="13">
        <f t="shared" si="4"/>
        <v>46.66</v>
      </c>
      <c r="D16" s="42" t="s">
        <v>119</v>
      </c>
      <c r="E16" s="15" t="str">
        <f t="shared" si="5"/>
        <v>右</v>
      </c>
      <c r="F16" s="12" t="s">
        <v>10</v>
      </c>
      <c r="G16" s="16" t="s">
        <v>21</v>
      </c>
      <c r="H16" s="16" t="s">
        <v>9</v>
      </c>
      <c r="I16" s="16" t="s">
        <v>22</v>
      </c>
      <c r="N16" s="1" t="str">
        <f t="shared" si="7"/>
        <v>右</v>
      </c>
      <c r="O16" t="s">
        <v>75</v>
      </c>
      <c r="P16" t="s">
        <v>85</v>
      </c>
      <c r="Q16">
        <v>46.66</v>
      </c>
      <c r="R16">
        <v>11.4</v>
      </c>
      <c r="S16" t="s">
        <v>119</v>
      </c>
    </row>
    <row r="17" spans="1:19">
      <c r="A17" s="17">
        <f t="shared" si="2"/>
        <v>15</v>
      </c>
      <c r="B17" s="18">
        <f t="shared" si="6"/>
        <v>0.44000000000000483</v>
      </c>
      <c r="C17" s="19">
        <f t="shared" si="4"/>
        <v>47.1</v>
      </c>
      <c r="D17" s="20" t="s">
        <v>119</v>
      </c>
      <c r="E17" s="21" t="str">
        <f t="shared" si="5"/>
        <v>-</v>
      </c>
      <c r="F17" s="17"/>
      <c r="G17" s="22" t="s">
        <v>66</v>
      </c>
      <c r="H17" s="22" t="s">
        <v>9</v>
      </c>
      <c r="I17" s="22" t="s">
        <v>188</v>
      </c>
      <c r="N17" s="1" t="str">
        <f t="shared" ref="N17:N18" si="8">IF(O17="Straight","↑",IF(O17="Right","右",IF(O17="Left","左","-")))</f>
        <v>-</v>
      </c>
      <c r="O17" t="s">
        <v>86</v>
      </c>
      <c r="P17" t="s">
        <v>87</v>
      </c>
      <c r="Q17">
        <v>47.1</v>
      </c>
      <c r="R17">
        <v>9</v>
      </c>
      <c r="S17"/>
    </row>
    <row r="18" spans="1:19">
      <c r="A18" s="12">
        <f t="shared" si="2"/>
        <v>16</v>
      </c>
      <c r="B18" s="13">
        <f t="shared" si="6"/>
        <v>3.5399999999999991</v>
      </c>
      <c r="C18" s="13">
        <f t="shared" si="4"/>
        <v>50.64</v>
      </c>
      <c r="D18" s="14" t="s">
        <v>119</v>
      </c>
      <c r="E18" s="15" t="str">
        <f t="shared" si="5"/>
        <v>左</v>
      </c>
      <c r="F18" s="12" t="s">
        <v>10</v>
      </c>
      <c r="G18" s="23" t="s">
        <v>88</v>
      </c>
      <c r="H18" s="16" t="s">
        <v>126</v>
      </c>
      <c r="I18" s="16"/>
      <c r="N18" s="1" t="str">
        <f t="shared" si="8"/>
        <v>左</v>
      </c>
      <c r="O18" t="s">
        <v>77</v>
      </c>
      <c r="P18" t="s">
        <v>88</v>
      </c>
      <c r="Q18">
        <v>50.64</v>
      </c>
      <c r="R18">
        <v>36.9</v>
      </c>
      <c r="S18"/>
    </row>
    <row r="19" spans="1:19">
      <c r="A19" s="12">
        <f t="shared" si="2"/>
        <v>17</v>
      </c>
      <c r="B19" s="13">
        <f t="shared" si="6"/>
        <v>0.92000000000000171</v>
      </c>
      <c r="C19" s="13">
        <f t="shared" si="4"/>
        <v>51.56</v>
      </c>
      <c r="D19" s="14" t="s">
        <v>118</v>
      </c>
      <c r="E19" s="15" t="str">
        <f t="shared" si="5"/>
        <v>右</v>
      </c>
      <c r="F19" s="12" t="s">
        <v>10</v>
      </c>
      <c r="G19" s="16" t="s">
        <v>23</v>
      </c>
      <c r="H19" s="16" t="s">
        <v>131</v>
      </c>
      <c r="I19" s="16" t="s">
        <v>24</v>
      </c>
      <c r="N19" s="1" t="str">
        <f t="shared" ref="N19:N30" si="9">IF(O19="Straight","↑",IF(O19="Right","右",IF(O19="Left","左","-")))</f>
        <v>右</v>
      </c>
      <c r="O19" t="s">
        <v>75</v>
      </c>
      <c r="P19" t="s">
        <v>89</v>
      </c>
      <c r="Q19">
        <v>51.56</v>
      </c>
      <c r="R19">
        <v>30.3</v>
      </c>
      <c r="S19"/>
    </row>
    <row r="20" spans="1:19">
      <c r="A20" s="12">
        <f t="shared" si="2"/>
        <v>18</v>
      </c>
      <c r="B20" s="13">
        <f t="shared" si="6"/>
        <v>1.5899999999999963</v>
      </c>
      <c r="C20" s="13">
        <f t="shared" si="4"/>
        <v>53.15</v>
      </c>
      <c r="D20" s="14" t="s">
        <v>120</v>
      </c>
      <c r="E20" s="15" t="str">
        <f t="shared" si="5"/>
        <v>左</v>
      </c>
      <c r="F20" s="12" t="s">
        <v>10</v>
      </c>
      <c r="G20" s="16" t="s">
        <v>25</v>
      </c>
      <c r="H20" s="16" t="s">
        <v>132</v>
      </c>
      <c r="I20" s="16"/>
      <c r="N20" s="1" t="str">
        <f t="shared" si="9"/>
        <v>左</v>
      </c>
      <c r="O20" t="s">
        <v>77</v>
      </c>
      <c r="P20" t="s">
        <v>90</v>
      </c>
      <c r="Q20">
        <v>53.15</v>
      </c>
      <c r="R20">
        <v>44.2</v>
      </c>
      <c r="S20"/>
    </row>
    <row r="21" spans="1:19">
      <c r="A21" s="12">
        <f t="shared" si="2"/>
        <v>19</v>
      </c>
      <c r="B21" s="13">
        <f t="shared" si="6"/>
        <v>6.7199999999999989</v>
      </c>
      <c r="C21" s="13">
        <f t="shared" si="4"/>
        <v>59.87</v>
      </c>
      <c r="D21" s="14" t="s">
        <v>119</v>
      </c>
      <c r="E21" s="15" t="str">
        <f t="shared" si="5"/>
        <v>左</v>
      </c>
      <c r="F21" s="12" t="s">
        <v>10</v>
      </c>
      <c r="G21" s="16" t="s">
        <v>171</v>
      </c>
      <c r="H21" s="16" t="s">
        <v>132</v>
      </c>
      <c r="I21" s="16"/>
      <c r="N21" s="1" t="str">
        <f t="shared" si="9"/>
        <v>左</v>
      </c>
      <c r="O21" t="s">
        <v>77</v>
      </c>
      <c r="P21" t="s">
        <v>91</v>
      </c>
      <c r="Q21">
        <v>59.87</v>
      </c>
      <c r="R21">
        <v>81</v>
      </c>
      <c r="S21"/>
    </row>
    <row r="22" spans="1:19">
      <c r="A22" s="12">
        <f t="shared" si="2"/>
        <v>20</v>
      </c>
      <c r="B22" s="13">
        <f t="shared" si="6"/>
        <v>1.5800000000000054</v>
      </c>
      <c r="C22" s="13">
        <f t="shared" si="4"/>
        <v>61.45</v>
      </c>
      <c r="D22" s="14" t="s">
        <v>118</v>
      </c>
      <c r="E22" s="15" t="str">
        <f t="shared" si="5"/>
        <v>右</v>
      </c>
      <c r="F22" s="12"/>
      <c r="G22" s="41" t="s">
        <v>194</v>
      </c>
      <c r="H22" s="16" t="s">
        <v>132</v>
      </c>
      <c r="I22" s="16"/>
      <c r="N22" s="1" t="str">
        <f t="shared" si="9"/>
        <v>右</v>
      </c>
      <c r="O22" t="s">
        <v>75</v>
      </c>
      <c r="P22" t="s">
        <v>175</v>
      </c>
      <c r="Q22">
        <v>61.45</v>
      </c>
      <c r="R22">
        <v>49.6</v>
      </c>
      <c r="S22"/>
    </row>
    <row r="23" spans="1:19">
      <c r="A23" s="12">
        <f t="shared" si="2"/>
        <v>21</v>
      </c>
      <c r="B23" s="13">
        <f t="shared" si="6"/>
        <v>7.6400000000000006</v>
      </c>
      <c r="C23" s="13">
        <f t="shared" si="4"/>
        <v>69.09</v>
      </c>
      <c r="D23" s="14" t="s">
        <v>119</v>
      </c>
      <c r="E23" s="15" t="str">
        <f t="shared" si="5"/>
        <v>右</v>
      </c>
      <c r="F23" s="12"/>
      <c r="G23" s="16"/>
      <c r="H23" s="16" t="s">
        <v>133</v>
      </c>
      <c r="I23" s="16"/>
      <c r="N23" s="1" t="str">
        <f t="shared" si="9"/>
        <v>右</v>
      </c>
      <c r="O23" t="s">
        <v>75</v>
      </c>
      <c r="P23" t="s">
        <v>92</v>
      </c>
      <c r="Q23">
        <v>69.09</v>
      </c>
      <c r="R23">
        <v>73.7</v>
      </c>
      <c r="S23"/>
    </row>
    <row r="24" spans="1:19">
      <c r="A24" s="12">
        <f t="shared" si="2"/>
        <v>22</v>
      </c>
      <c r="B24" s="13">
        <f t="shared" si="6"/>
        <v>1.4099999999999966</v>
      </c>
      <c r="C24" s="13">
        <f t="shared" si="4"/>
        <v>70.5</v>
      </c>
      <c r="D24" s="14" t="s">
        <v>119</v>
      </c>
      <c r="E24" s="15" t="str">
        <f t="shared" si="5"/>
        <v>左</v>
      </c>
      <c r="F24" s="12" t="s">
        <v>10</v>
      </c>
      <c r="G24" s="16" t="s">
        <v>172</v>
      </c>
      <c r="H24" s="16" t="s">
        <v>134</v>
      </c>
      <c r="I24" s="16"/>
      <c r="N24" s="1" t="str">
        <f t="shared" si="9"/>
        <v>左</v>
      </c>
      <c r="O24" t="s">
        <v>77</v>
      </c>
      <c r="P24" t="s">
        <v>93</v>
      </c>
      <c r="Q24">
        <v>70.5</v>
      </c>
      <c r="R24">
        <v>73.400000000000006</v>
      </c>
      <c r="S24"/>
    </row>
    <row r="25" spans="1:19">
      <c r="A25" s="12">
        <f t="shared" si="2"/>
        <v>23</v>
      </c>
      <c r="B25" s="13">
        <f t="shared" si="6"/>
        <v>3.5600000000000023</v>
      </c>
      <c r="C25" s="13">
        <f t="shared" si="4"/>
        <v>74.06</v>
      </c>
      <c r="D25" s="14" t="s">
        <v>119</v>
      </c>
      <c r="E25" s="15" t="str">
        <f t="shared" si="5"/>
        <v>左</v>
      </c>
      <c r="F25" s="12" t="s">
        <v>10</v>
      </c>
      <c r="G25" s="16" t="s">
        <v>26</v>
      </c>
      <c r="H25" s="16" t="s">
        <v>135</v>
      </c>
      <c r="I25" s="16"/>
      <c r="N25" s="1" t="str">
        <f t="shared" si="9"/>
        <v>左</v>
      </c>
      <c r="O25" t="s">
        <v>77</v>
      </c>
      <c r="P25" t="s">
        <v>94</v>
      </c>
      <c r="Q25">
        <v>74.06</v>
      </c>
      <c r="R25">
        <v>57.2</v>
      </c>
      <c r="S25"/>
    </row>
    <row r="26" spans="1:19">
      <c r="A26" s="12">
        <f t="shared" si="2"/>
        <v>24</v>
      </c>
      <c r="B26" s="13">
        <f t="shared" si="6"/>
        <v>0.89000000000000057</v>
      </c>
      <c r="C26" s="13">
        <f t="shared" si="4"/>
        <v>74.95</v>
      </c>
      <c r="D26" s="14" t="s">
        <v>119</v>
      </c>
      <c r="E26" s="15" t="str">
        <f t="shared" si="5"/>
        <v>右</v>
      </c>
      <c r="F26" s="12" t="s">
        <v>10</v>
      </c>
      <c r="G26" s="16" t="s">
        <v>173</v>
      </c>
      <c r="H26" s="16" t="s">
        <v>136</v>
      </c>
      <c r="I26" s="16" t="s">
        <v>50</v>
      </c>
      <c r="N26" s="1" t="str">
        <f t="shared" si="9"/>
        <v>右</v>
      </c>
      <c r="O26" t="s">
        <v>75</v>
      </c>
      <c r="P26" t="s">
        <v>95</v>
      </c>
      <c r="Q26">
        <v>74.95</v>
      </c>
      <c r="R26">
        <v>58.2</v>
      </c>
      <c r="S26"/>
    </row>
    <row r="27" spans="1:19">
      <c r="A27" s="24">
        <f t="shared" si="2"/>
        <v>25</v>
      </c>
      <c r="B27" s="19">
        <f t="shared" si="6"/>
        <v>7.5099999999999909</v>
      </c>
      <c r="C27" s="19">
        <f t="shared" si="4"/>
        <v>82.46</v>
      </c>
      <c r="D27" s="25" t="s">
        <v>27</v>
      </c>
      <c r="E27" s="21" t="str">
        <f t="shared" si="5"/>
        <v>左</v>
      </c>
      <c r="F27" s="17"/>
      <c r="G27" s="22" t="s">
        <v>45</v>
      </c>
      <c r="H27" s="22"/>
      <c r="I27" s="22" t="s">
        <v>185</v>
      </c>
      <c r="N27" s="1" t="str">
        <f t="shared" si="9"/>
        <v>左</v>
      </c>
      <c r="O27" t="s">
        <v>77</v>
      </c>
      <c r="P27" t="s">
        <v>96</v>
      </c>
      <c r="Q27">
        <v>82.46</v>
      </c>
      <c r="R27">
        <v>415.2</v>
      </c>
      <c r="S27"/>
    </row>
    <row r="28" spans="1:19">
      <c r="A28" s="12">
        <f t="shared" si="2"/>
        <v>26</v>
      </c>
      <c r="B28" s="13">
        <f t="shared" si="6"/>
        <v>4.0700000000000074</v>
      </c>
      <c r="C28" s="13">
        <f t="shared" ref="C28:C30" si="10">Q28</f>
        <v>86.53</v>
      </c>
      <c r="D28" s="14" t="s">
        <v>119</v>
      </c>
      <c r="E28" s="15" t="str">
        <f t="shared" si="5"/>
        <v>右</v>
      </c>
      <c r="F28" s="12"/>
      <c r="G28" s="16"/>
      <c r="H28" s="16" t="s">
        <v>9</v>
      </c>
      <c r="I28" s="16" t="s">
        <v>180</v>
      </c>
      <c r="N28" s="1" t="str">
        <f t="shared" si="9"/>
        <v>右</v>
      </c>
      <c r="O28" t="s">
        <v>75</v>
      </c>
      <c r="P28" t="s">
        <v>76</v>
      </c>
      <c r="Q28">
        <v>86.53</v>
      </c>
      <c r="R28">
        <v>185.1</v>
      </c>
      <c r="S28"/>
    </row>
    <row r="29" spans="1:19">
      <c r="A29" s="26">
        <f t="shared" si="2"/>
        <v>27</v>
      </c>
      <c r="B29" s="27">
        <f t="shared" si="6"/>
        <v>5.6899999999999977</v>
      </c>
      <c r="C29" s="27">
        <f t="shared" si="10"/>
        <v>92.22</v>
      </c>
      <c r="D29" s="28" t="s">
        <v>118</v>
      </c>
      <c r="E29" s="29" t="str">
        <f t="shared" si="5"/>
        <v>左</v>
      </c>
      <c r="F29" s="26"/>
      <c r="G29" s="30" t="s">
        <v>28</v>
      </c>
      <c r="H29" s="30" t="s">
        <v>137</v>
      </c>
      <c r="I29" s="30" t="s">
        <v>46</v>
      </c>
      <c r="N29" s="1" t="str">
        <f t="shared" si="9"/>
        <v>左</v>
      </c>
      <c r="O29" t="s">
        <v>77</v>
      </c>
      <c r="P29" t="s">
        <v>97</v>
      </c>
      <c r="Q29">
        <v>92.22</v>
      </c>
      <c r="R29">
        <v>124.8</v>
      </c>
      <c r="S29"/>
    </row>
    <row r="30" spans="1:19">
      <c r="A30" s="26">
        <f t="shared" si="2"/>
        <v>28</v>
      </c>
      <c r="B30" s="27">
        <f t="shared" si="6"/>
        <v>0.12000000000000455</v>
      </c>
      <c r="C30" s="27">
        <f t="shared" si="10"/>
        <v>92.34</v>
      </c>
      <c r="D30" s="28" t="s">
        <v>117</v>
      </c>
      <c r="E30" s="29" t="str">
        <f t="shared" si="5"/>
        <v>右</v>
      </c>
      <c r="F30" s="26"/>
      <c r="G30" s="30"/>
      <c r="H30" s="30" t="s">
        <v>9</v>
      </c>
      <c r="I30" s="30" t="s">
        <v>29</v>
      </c>
      <c r="N30" s="1" t="str">
        <f t="shared" si="9"/>
        <v>右</v>
      </c>
      <c r="O30" t="s">
        <v>75</v>
      </c>
      <c r="P30" t="s">
        <v>98</v>
      </c>
      <c r="Q30">
        <v>92.34</v>
      </c>
      <c r="R30">
        <v>110.5</v>
      </c>
      <c r="S30"/>
    </row>
    <row r="31" spans="1:19">
      <c r="A31" s="26">
        <f t="shared" si="2"/>
        <v>29</v>
      </c>
      <c r="B31" s="27">
        <f t="shared" si="6"/>
        <v>6.3699999999999903</v>
      </c>
      <c r="C31" s="27">
        <f t="shared" ref="C31:C62" si="11">Q31</f>
        <v>98.71</v>
      </c>
      <c r="D31" s="28" t="s">
        <v>118</v>
      </c>
      <c r="E31" s="29" t="str">
        <f t="shared" si="5"/>
        <v>右</v>
      </c>
      <c r="F31" s="26"/>
      <c r="G31" s="30"/>
      <c r="H31" s="30" t="s">
        <v>181</v>
      </c>
      <c r="I31" s="30" t="s">
        <v>29</v>
      </c>
      <c r="N31" s="1" t="str">
        <f t="shared" ref="N31:N66" si="12">IF(O31="Straight","↑",IF(O31="Right","右",IF(O31="Left","左","-")))</f>
        <v>右</v>
      </c>
      <c r="O31" t="s">
        <v>75</v>
      </c>
      <c r="P31" t="s">
        <v>100</v>
      </c>
      <c r="Q31">
        <v>98.71</v>
      </c>
      <c r="R31">
        <v>150.80000000000001</v>
      </c>
      <c r="S31"/>
    </row>
    <row r="32" spans="1:19">
      <c r="A32" s="26">
        <f t="shared" si="2"/>
        <v>30</v>
      </c>
      <c r="B32" s="27">
        <f t="shared" si="6"/>
        <v>0.52000000000001023</v>
      </c>
      <c r="C32" s="27">
        <f t="shared" si="11"/>
        <v>99.23</v>
      </c>
      <c r="D32" s="28" t="s">
        <v>118</v>
      </c>
      <c r="E32" s="29" t="str">
        <f t="shared" si="5"/>
        <v>左</v>
      </c>
      <c r="F32" s="26"/>
      <c r="G32" s="30"/>
      <c r="H32" s="30" t="s">
        <v>9</v>
      </c>
      <c r="I32" s="30" t="s">
        <v>29</v>
      </c>
      <c r="N32" s="1" t="str">
        <f t="shared" si="12"/>
        <v>左</v>
      </c>
      <c r="O32" t="s">
        <v>77</v>
      </c>
      <c r="P32" t="s">
        <v>99</v>
      </c>
      <c r="Q32">
        <v>99.23</v>
      </c>
      <c r="R32">
        <v>142.9</v>
      </c>
      <c r="S32"/>
    </row>
    <row r="33" spans="1:19">
      <c r="A33" s="26">
        <f t="shared" si="2"/>
        <v>31</v>
      </c>
      <c r="B33" s="27">
        <f t="shared" si="6"/>
        <v>0.23999999999999488</v>
      </c>
      <c r="C33" s="27">
        <f t="shared" si="11"/>
        <v>99.47</v>
      </c>
      <c r="D33" s="28" t="s">
        <v>117</v>
      </c>
      <c r="E33" s="29" t="str">
        <f t="shared" si="5"/>
        <v>右</v>
      </c>
      <c r="F33" s="26"/>
      <c r="G33" s="30"/>
      <c r="H33" s="30" t="s">
        <v>9</v>
      </c>
      <c r="I33" s="30" t="s">
        <v>179</v>
      </c>
      <c r="N33" s="1" t="str">
        <f t="shared" si="12"/>
        <v>右</v>
      </c>
      <c r="O33" t="s">
        <v>75</v>
      </c>
      <c r="P33" t="s">
        <v>76</v>
      </c>
      <c r="Q33">
        <v>99.47</v>
      </c>
      <c r="R33">
        <v>127.2</v>
      </c>
      <c r="S33"/>
    </row>
    <row r="34" spans="1:19">
      <c r="A34" s="26">
        <f t="shared" si="2"/>
        <v>32</v>
      </c>
      <c r="B34" s="27">
        <f t="shared" si="6"/>
        <v>2.8900000000000006</v>
      </c>
      <c r="C34" s="27">
        <f t="shared" si="11"/>
        <v>102.36</v>
      </c>
      <c r="D34" s="28" t="s">
        <v>118</v>
      </c>
      <c r="E34" s="29" t="str">
        <f t="shared" si="5"/>
        <v>右</v>
      </c>
      <c r="F34" s="26"/>
      <c r="G34" s="30"/>
      <c r="H34" s="30" t="s">
        <v>9</v>
      </c>
      <c r="I34" s="30" t="s">
        <v>179</v>
      </c>
      <c r="N34" s="1" t="str">
        <f t="shared" si="12"/>
        <v>右</v>
      </c>
      <c r="O34" t="s">
        <v>75</v>
      </c>
      <c r="P34" t="s">
        <v>76</v>
      </c>
      <c r="Q34">
        <v>102.36</v>
      </c>
      <c r="R34">
        <v>142.1</v>
      </c>
      <c r="S34"/>
    </row>
    <row r="35" spans="1:19">
      <c r="A35" s="26">
        <f t="shared" si="2"/>
        <v>33</v>
      </c>
      <c r="B35" s="27">
        <f t="shared" si="6"/>
        <v>0.39000000000000057</v>
      </c>
      <c r="C35" s="27">
        <f t="shared" si="11"/>
        <v>102.75</v>
      </c>
      <c r="D35" s="28" t="s">
        <v>119</v>
      </c>
      <c r="E35" s="29" t="str">
        <f t="shared" si="5"/>
        <v>左</v>
      </c>
      <c r="F35" s="26"/>
      <c r="G35" s="30"/>
      <c r="H35" s="30" t="s">
        <v>9</v>
      </c>
      <c r="I35" s="30" t="s">
        <v>179</v>
      </c>
      <c r="N35" s="1" t="str">
        <f t="shared" si="12"/>
        <v>左</v>
      </c>
      <c r="O35" t="s">
        <v>77</v>
      </c>
      <c r="P35" t="s">
        <v>78</v>
      </c>
      <c r="Q35">
        <v>102.75</v>
      </c>
      <c r="R35">
        <v>155.1</v>
      </c>
      <c r="S35"/>
    </row>
    <row r="36" spans="1:19" ht="40">
      <c r="A36" s="26">
        <f t="shared" si="2"/>
        <v>34</v>
      </c>
      <c r="B36" s="27">
        <f t="shared" si="6"/>
        <v>0.67000000000000171</v>
      </c>
      <c r="C36" s="27">
        <f t="shared" si="11"/>
        <v>103.42</v>
      </c>
      <c r="D36" s="28" t="s">
        <v>117</v>
      </c>
      <c r="E36" s="29" t="str">
        <f t="shared" ref="E36:E66" si="13">IF(O36="Straight","↑",IF(O36="Right","右",IF(O36="Left","左","-")))</f>
        <v>右</v>
      </c>
      <c r="F36" s="26"/>
      <c r="G36" s="30"/>
      <c r="H36" s="30" t="s">
        <v>9</v>
      </c>
      <c r="I36" s="30" t="s">
        <v>182</v>
      </c>
      <c r="N36" s="1" t="str">
        <f t="shared" si="12"/>
        <v>右</v>
      </c>
      <c r="O36" t="s">
        <v>75</v>
      </c>
      <c r="P36" t="s">
        <v>76</v>
      </c>
      <c r="Q36">
        <v>103.42</v>
      </c>
      <c r="R36">
        <v>79.8</v>
      </c>
      <c r="S36"/>
    </row>
    <row r="37" spans="1:19">
      <c r="A37" s="26">
        <f t="shared" si="2"/>
        <v>35</v>
      </c>
      <c r="B37" s="27">
        <f t="shared" si="6"/>
        <v>0.59999999999999432</v>
      </c>
      <c r="C37" s="27">
        <f t="shared" si="11"/>
        <v>104.02</v>
      </c>
      <c r="D37" s="28" t="s">
        <v>118</v>
      </c>
      <c r="E37" s="29" t="str">
        <f t="shared" si="13"/>
        <v>左</v>
      </c>
      <c r="F37" s="26"/>
      <c r="G37" s="30"/>
      <c r="H37" s="30" t="s">
        <v>9</v>
      </c>
      <c r="I37" s="30" t="s">
        <v>147</v>
      </c>
      <c r="N37" s="1" t="str">
        <f t="shared" si="12"/>
        <v>左</v>
      </c>
      <c r="O37" t="s">
        <v>77</v>
      </c>
      <c r="P37" t="s">
        <v>78</v>
      </c>
      <c r="Q37">
        <v>104.02</v>
      </c>
      <c r="R37">
        <v>114.5</v>
      </c>
      <c r="S37"/>
    </row>
    <row r="38" spans="1:19">
      <c r="A38" s="26">
        <f t="shared" si="2"/>
        <v>36</v>
      </c>
      <c r="B38" s="27">
        <f t="shared" si="6"/>
        <v>2.4900000000000091</v>
      </c>
      <c r="C38" s="27">
        <f t="shared" si="11"/>
        <v>106.51</v>
      </c>
      <c r="D38" s="28" t="s">
        <v>119</v>
      </c>
      <c r="E38" s="29" t="str">
        <f t="shared" si="13"/>
        <v>右</v>
      </c>
      <c r="F38" s="26" t="s">
        <v>10</v>
      </c>
      <c r="G38" s="30" t="s">
        <v>148</v>
      </c>
      <c r="H38" s="30" t="s">
        <v>159</v>
      </c>
      <c r="I38" s="30"/>
      <c r="N38" s="1" t="str">
        <f t="shared" si="12"/>
        <v>右</v>
      </c>
      <c r="O38" t="s">
        <v>75</v>
      </c>
      <c r="P38" t="s">
        <v>150</v>
      </c>
      <c r="Q38">
        <v>106.51</v>
      </c>
      <c r="R38">
        <v>13.8</v>
      </c>
      <c r="S38"/>
    </row>
    <row r="39" spans="1:19">
      <c r="A39" s="26">
        <f t="shared" si="2"/>
        <v>37</v>
      </c>
      <c r="B39" s="27">
        <f t="shared" si="6"/>
        <v>0.10999999999999943</v>
      </c>
      <c r="C39" s="27">
        <f t="shared" si="11"/>
        <v>106.62</v>
      </c>
      <c r="D39" s="28" t="s">
        <v>119</v>
      </c>
      <c r="E39" s="29" t="str">
        <f t="shared" si="13"/>
        <v>左</v>
      </c>
      <c r="F39" s="26" t="s">
        <v>10</v>
      </c>
      <c r="G39" s="30" t="s">
        <v>149</v>
      </c>
      <c r="H39" s="30" t="s">
        <v>160</v>
      </c>
      <c r="I39" s="30"/>
      <c r="N39" s="1" t="str">
        <f t="shared" si="12"/>
        <v>左</v>
      </c>
      <c r="O39" t="s">
        <v>77</v>
      </c>
      <c r="P39" t="s">
        <v>151</v>
      </c>
      <c r="Q39">
        <v>106.62</v>
      </c>
      <c r="R39">
        <v>15.7</v>
      </c>
      <c r="S39"/>
    </row>
    <row r="40" spans="1:19">
      <c r="A40" s="26">
        <f t="shared" si="2"/>
        <v>38</v>
      </c>
      <c r="B40" s="27">
        <f t="shared" si="6"/>
        <v>0.20999999999999375</v>
      </c>
      <c r="C40" s="27">
        <f t="shared" si="11"/>
        <v>106.83</v>
      </c>
      <c r="D40" s="28" t="s">
        <v>119</v>
      </c>
      <c r="E40" s="29" t="str">
        <f t="shared" si="13"/>
        <v>↑</v>
      </c>
      <c r="F40" s="26" t="s">
        <v>10</v>
      </c>
      <c r="G40" s="30" t="s">
        <v>156</v>
      </c>
      <c r="H40" s="30" t="s">
        <v>154</v>
      </c>
      <c r="I40" s="30" t="s">
        <v>153</v>
      </c>
      <c r="N40" s="1" t="str">
        <f t="shared" si="12"/>
        <v>↑</v>
      </c>
      <c r="O40" t="s">
        <v>73</v>
      </c>
      <c r="P40" t="s">
        <v>138</v>
      </c>
      <c r="Q40">
        <v>106.83</v>
      </c>
      <c r="R40">
        <v>16.3</v>
      </c>
      <c r="S40"/>
    </row>
    <row r="41" spans="1:19">
      <c r="A41" s="26">
        <f t="shared" si="2"/>
        <v>39</v>
      </c>
      <c r="B41" s="27">
        <f t="shared" si="6"/>
        <v>0.20000000000000284</v>
      </c>
      <c r="C41" s="27">
        <f t="shared" si="11"/>
        <v>107.03</v>
      </c>
      <c r="D41" s="28" t="s">
        <v>119</v>
      </c>
      <c r="E41" s="29" t="str">
        <f t="shared" si="13"/>
        <v>↑</v>
      </c>
      <c r="F41" s="26" t="s">
        <v>10</v>
      </c>
      <c r="G41" s="30" t="s">
        <v>157</v>
      </c>
      <c r="H41" s="30" t="s">
        <v>155</v>
      </c>
      <c r="I41" s="30"/>
      <c r="N41" s="1" t="str">
        <f t="shared" si="12"/>
        <v>↑</v>
      </c>
      <c r="O41" t="s">
        <v>73</v>
      </c>
      <c r="P41" t="s">
        <v>139</v>
      </c>
      <c r="Q41">
        <v>107.03</v>
      </c>
      <c r="R41">
        <v>17.2</v>
      </c>
      <c r="S41"/>
    </row>
    <row r="42" spans="1:19">
      <c r="A42" s="26">
        <f t="shared" si="2"/>
        <v>40</v>
      </c>
      <c r="B42" s="27">
        <f t="shared" si="6"/>
        <v>0.48999999999999488</v>
      </c>
      <c r="C42" s="27">
        <f t="shared" si="11"/>
        <v>107.52</v>
      </c>
      <c r="D42" s="28" t="s">
        <v>118</v>
      </c>
      <c r="E42" s="29" t="str">
        <f t="shared" si="13"/>
        <v>左</v>
      </c>
      <c r="F42" s="26"/>
      <c r="G42" s="30"/>
      <c r="H42" s="30" t="s">
        <v>155</v>
      </c>
      <c r="I42" s="30"/>
      <c r="N42" s="1" t="str">
        <f t="shared" si="12"/>
        <v>左</v>
      </c>
      <c r="O42" t="s">
        <v>77</v>
      </c>
      <c r="P42" t="s">
        <v>140</v>
      </c>
      <c r="Q42">
        <v>107.52</v>
      </c>
      <c r="R42">
        <v>12.4</v>
      </c>
      <c r="S42"/>
    </row>
    <row r="43" spans="1:19">
      <c r="A43" s="26">
        <f t="shared" si="2"/>
        <v>41</v>
      </c>
      <c r="B43" s="27">
        <f>C43-C42</f>
        <v>0.12000000000000455</v>
      </c>
      <c r="C43" s="27">
        <f t="shared" si="11"/>
        <v>107.64</v>
      </c>
      <c r="D43" s="28" t="s">
        <v>119</v>
      </c>
      <c r="E43" s="29" t="str">
        <f t="shared" si="13"/>
        <v>右</v>
      </c>
      <c r="F43" s="26"/>
      <c r="G43" s="30" t="s">
        <v>158</v>
      </c>
      <c r="H43" s="30" t="s">
        <v>160</v>
      </c>
      <c r="I43" s="30"/>
      <c r="N43" s="1" t="str">
        <f t="shared" si="12"/>
        <v>右</v>
      </c>
      <c r="O43" t="s">
        <v>75</v>
      </c>
      <c r="P43" t="s">
        <v>141</v>
      </c>
      <c r="Q43">
        <v>107.64</v>
      </c>
      <c r="R43">
        <v>10.6</v>
      </c>
      <c r="S43"/>
    </row>
    <row r="44" spans="1:19">
      <c r="A44" s="24">
        <f t="shared" si="2"/>
        <v>42</v>
      </c>
      <c r="B44" s="19">
        <f t="shared" ref="B44:B46" si="14">C44-C43</f>
        <v>1.4699999999999989</v>
      </c>
      <c r="C44" s="19">
        <f t="shared" si="11"/>
        <v>109.11</v>
      </c>
      <c r="D44" s="20"/>
      <c r="E44" s="21" t="str">
        <f t="shared" si="13"/>
        <v>↑</v>
      </c>
      <c r="F44" s="24"/>
      <c r="G44" s="31" t="s">
        <v>162</v>
      </c>
      <c r="H44" s="31"/>
      <c r="I44" s="22" t="s">
        <v>189</v>
      </c>
      <c r="N44" s="1" t="str">
        <f t="shared" si="12"/>
        <v>↑</v>
      </c>
      <c r="O44" t="s">
        <v>73</v>
      </c>
      <c r="P44" t="s">
        <v>101</v>
      </c>
      <c r="Q44">
        <v>109.11</v>
      </c>
      <c r="R44">
        <v>9.1999999999999993</v>
      </c>
      <c r="S44"/>
    </row>
    <row r="45" spans="1:19">
      <c r="A45" s="26">
        <f t="shared" si="2"/>
        <v>43</v>
      </c>
      <c r="B45" s="27">
        <f t="shared" si="14"/>
        <v>14.420000000000002</v>
      </c>
      <c r="C45" s="27">
        <f t="shared" si="11"/>
        <v>123.53</v>
      </c>
      <c r="D45" s="28" t="s">
        <v>119</v>
      </c>
      <c r="E45" s="29" t="str">
        <f t="shared" si="13"/>
        <v>右</v>
      </c>
      <c r="F45" s="26" t="s">
        <v>10</v>
      </c>
      <c r="G45" s="30" t="s">
        <v>30</v>
      </c>
      <c r="H45" s="30" t="s">
        <v>161</v>
      </c>
      <c r="I45" s="30" t="s">
        <v>146</v>
      </c>
      <c r="N45" s="1" t="str">
        <f t="shared" si="12"/>
        <v>右</v>
      </c>
      <c r="O45" t="s">
        <v>75</v>
      </c>
      <c r="P45" t="s">
        <v>102</v>
      </c>
      <c r="Q45">
        <v>123.53</v>
      </c>
      <c r="R45">
        <v>13.7</v>
      </c>
      <c r="S45"/>
    </row>
    <row r="46" spans="1:19" ht="60">
      <c r="A46" s="26">
        <f t="shared" si="2"/>
        <v>44</v>
      </c>
      <c r="B46" s="27">
        <f t="shared" si="14"/>
        <v>26.400000000000006</v>
      </c>
      <c r="C46" s="27">
        <f t="shared" si="11"/>
        <v>149.93</v>
      </c>
      <c r="D46" s="28" t="s">
        <v>119</v>
      </c>
      <c r="E46" s="29" t="str">
        <f t="shared" si="13"/>
        <v>右</v>
      </c>
      <c r="F46" s="26" t="s">
        <v>10</v>
      </c>
      <c r="G46" s="30" t="s">
        <v>31</v>
      </c>
      <c r="H46" s="30" t="s">
        <v>183</v>
      </c>
      <c r="I46" s="30"/>
      <c r="N46" s="1" t="str">
        <f t="shared" si="12"/>
        <v>右</v>
      </c>
      <c r="O46" t="s">
        <v>75</v>
      </c>
      <c r="P46" t="s">
        <v>103</v>
      </c>
      <c r="Q46">
        <v>149.93</v>
      </c>
      <c r="R46">
        <v>7</v>
      </c>
      <c r="S46"/>
    </row>
    <row r="47" spans="1:19">
      <c r="A47" s="26">
        <f t="shared" si="2"/>
        <v>45</v>
      </c>
      <c r="B47" s="27">
        <f>C47-C46</f>
        <v>6.7299999999999898</v>
      </c>
      <c r="C47" s="27">
        <f t="shared" si="11"/>
        <v>156.66</v>
      </c>
      <c r="D47" s="28" t="s">
        <v>120</v>
      </c>
      <c r="E47" s="29" t="str">
        <f t="shared" si="13"/>
        <v>左</v>
      </c>
      <c r="F47" s="26" t="s">
        <v>10</v>
      </c>
      <c r="G47" s="30" t="s">
        <v>51</v>
      </c>
      <c r="H47" s="30" t="s">
        <v>184</v>
      </c>
      <c r="I47" s="30"/>
      <c r="N47" s="1" t="str">
        <f t="shared" si="12"/>
        <v>左</v>
      </c>
      <c r="O47" t="s">
        <v>77</v>
      </c>
      <c r="P47" t="s">
        <v>104</v>
      </c>
      <c r="Q47">
        <v>156.66</v>
      </c>
      <c r="R47">
        <v>12.9</v>
      </c>
      <c r="S47"/>
    </row>
    <row r="48" spans="1:19">
      <c r="A48" s="24">
        <f t="shared" si="2"/>
        <v>46</v>
      </c>
      <c r="B48" s="19">
        <f t="shared" ref="B48:B65" si="15">C48-C47</f>
        <v>2.4000000000000057</v>
      </c>
      <c r="C48" s="19">
        <f t="shared" si="11"/>
        <v>159.06</v>
      </c>
      <c r="D48" s="25" t="s">
        <v>48</v>
      </c>
      <c r="E48" s="21" t="str">
        <f t="shared" si="13"/>
        <v>-</v>
      </c>
      <c r="F48" s="17"/>
      <c r="G48" s="22" t="s">
        <v>163</v>
      </c>
      <c r="H48" s="22"/>
      <c r="I48" s="22" t="s">
        <v>190</v>
      </c>
      <c r="N48" s="1" t="str">
        <f t="shared" si="12"/>
        <v>-</v>
      </c>
      <c r="O48" t="s">
        <v>86</v>
      </c>
      <c r="P48" t="s">
        <v>105</v>
      </c>
      <c r="Q48">
        <v>159.06</v>
      </c>
      <c r="R48">
        <v>130.9</v>
      </c>
      <c r="S48"/>
    </row>
    <row r="49" spans="1:19">
      <c r="A49" s="12">
        <f t="shared" si="2"/>
        <v>47</v>
      </c>
      <c r="B49" s="13">
        <f t="shared" si="15"/>
        <v>4.0699999999999932</v>
      </c>
      <c r="C49" s="13">
        <f t="shared" si="11"/>
        <v>163.13</v>
      </c>
      <c r="D49" s="14" t="s">
        <v>118</v>
      </c>
      <c r="E49" s="15" t="str">
        <f t="shared" si="13"/>
        <v>左</v>
      </c>
      <c r="F49" s="12" t="s">
        <v>10</v>
      </c>
      <c r="G49" s="16" t="s">
        <v>32</v>
      </c>
      <c r="H49" s="16" t="s">
        <v>164</v>
      </c>
      <c r="I49" s="16"/>
      <c r="N49" s="1" t="str">
        <f t="shared" si="12"/>
        <v>左</v>
      </c>
      <c r="O49" t="s">
        <v>77</v>
      </c>
      <c r="P49" t="s">
        <v>106</v>
      </c>
      <c r="Q49">
        <v>163.13</v>
      </c>
      <c r="R49">
        <v>41.9</v>
      </c>
      <c r="S49"/>
    </row>
    <row r="50" spans="1:19">
      <c r="A50" s="12">
        <f t="shared" si="2"/>
        <v>48</v>
      </c>
      <c r="B50" s="13">
        <f t="shared" si="15"/>
        <v>0.15000000000000568</v>
      </c>
      <c r="C50" s="13">
        <f t="shared" si="11"/>
        <v>163.28</v>
      </c>
      <c r="D50" s="14" t="s">
        <v>119</v>
      </c>
      <c r="E50" s="15" t="str">
        <f t="shared" si="13"/>
        <v>右</v>
      </c>
      <c r="F50" s="12" t="s">
        <v>10</v>
      </c>
      <c r="G50" s="16" t="s">
        <v>33</v>
      </c>
      <c r="H50" s="16" t="s">
        <v>9</v>
      </c>
      <c r="I50" s="16"/>
      <c r="N50" s="1" t="str">
        <f t="shared" si="12"/>
        <v>右</v>
      </c>
      <c r="O50" t="s">
        <v>75</v>
      </c>
      <c r="P50" t="s">
        <v>107</v>
      </c>
      <c r="Q50">
        <v>163.28</v>
      </c>
      <c r="R50">
        <v>39.700000000000003</v>
      </c>
      <c r="S50"/>
    </row>
    <row r="51" spans="1:19">
      <c r="A51" s="12">
        <f t="shared" si="2"/>
        <v>49</v>
      </c>
      <c r="B51" s="13">
        <f t="shared" si="15"/>
        <v>0.55000000000001137</v>
      </c>
      <c r="C51" s="13">
        <f t="shared" si="11"/>
        <v>163.83000000000001</v>
      </c>
      <c r="D51" s="14" t="s">
        <v>119</v>
      </c>
      <c r="E51" s="15" t="str">
        <f t="shared" si="13"/>
        <v>↑</v>
      </c>
      <c r="F51" s="12"/>
      <c r="G51" s="16"/>
      <c r="H51" s="16" t="s">
        <v>9</v>
      </c>
      <c r="I51" s="16" t="s">
        <v>145</v>
      </c>
      <c r="N51" s="1" t="str">
        <f t="shared" si="12"/>
        <v>↑</v>
      </c>
      <c r="O51" t="s">
        <v>73</v>
      </c>
      <c r="P51" t="s">
        <v>74</v>
      </c>
      <c r="Q51">
        <v>163.83000000000001</v>
      </c>
      <c r="R51">
        <v>68.7</v>
      </c>
      <c r="S51"/>
    </row>
    <row r="52" spans="1:19">
      <c r="A52" s="12">
        <f t="shared" si="2"/>
        <v>50</v>
      </c>
      <c r="B52" s="13">
        <f t="shared" si="15"/>
        <v>5.9999999999973852E-2</v>
      </c>
      <c r="C52" s="13">
        <f t="shared" si="11"/>
        <v>163.89</v>
      </c>
      <c r="D52" s="14" t="s">
        <v>118</v>
      </c>
      <c r="E52" s="15" t="str">
        <f t="shared" si="13"/>
        <v>左</v>
      </c>
      <c r="F52" s="12"/>
      <c r="G52" s="16"/>
      <c r="H52" s="16" t="s">
        <v>9</v>
      </c>
      <c r="I52" s="16" t="s">
        <v>52</v>
      </c>
      <c r="N52" s="1" t="str">
        <f t="shared" si="12"/>
        <v>左</v>
      </c>
      <c r="O52" t="s">
        <v>77</v>
      </c>
      <c r="P52" t="s">
        <v>78</v>
      </c>
      <c r="Q52">
        <v>163.89</v>
      </c>
      <c r="R52">
        <v>75.8</v>
      </c>
      <c r="S52"/>
    </row>
    <row r="53" spans="1:19">
      <c r="A53" s="12">
        <f t="shared" si="2"/>
        <v>51</v>
      </c>
      <c r="B53" s="13">
        <f t="shared" si="15"/>
        <v>0.14000000000001478</v>
      </c>
      <c r="C53" s="13">
        <f t="shared" si="11"/>
        <v>164.03</v>
      </c>
      <c r="D53" s="14" t="s">
        <v>118</v>
      </c>
      <c r="E53" s="15" t="str">
        <f t="shared" si="13"/>
        <v>右</v>
      </c>
      <c r="F53" s="12"/>
      <c r="G53" s="16"/>
      <c r="H53" s="16" t="s">
        <v>9</v>
      </c>
      <c r="I53" s="16"/>
      <c r="N53" s="1" t="str">
        <f t="shared" si="12"/>
        <v>右</v>
      </c>
      <c r="O53" t="s">
        <v>75</v>
      </c>
      <c r="P53" t="s">
        <v>76</v>
      </c>
      <c r="Q53">
        <v>164.03</v>
      </c>
      <c r="R53">
        <v>74.8</v>
      </c>
      <c r="S53"/>
    </row>
    <row r="54" spans="1:19">
      <c r="A54" s="12">
        <f t="shared" si="2"/>
        <v>52</v>
      </c>
      <c r="B54" s="13">
        <f t="shared" si="15"/>
        <v>1.0300000000000011</v>
      </c>
      <c r="C54" s="13">
        <f t="shared" si="11"/>
        <v>165.06</v>
      </c>
      <c r="D54" s="14" t="s">
        <v>118</v>
      </c>
      <c r="E54" s="15" t="str">
        <f t="shared" si="13"/>
        <v>右</v>
      </c>
      <c r="F54" s="12" t="s">
        <v>10</v>
      </c>
      <c r="G54" s="16" t="s">
        <v>34</v>
      </c>
      <c r="H54" s="16" t="s">
        <v>165</v>
      </c>
      <c r="I54" s="16"/>
      <c r="N54" s="1" t="str">
        <f t="shared" si="12"/>
        <v>右</v>
      </c>
      <c r="O54" t="s">
        <v>75</v>
      </c>
      <c r="P54" t="s">
        <v>108</v>
      </c>
      <c r="Q54">
        <v>165.06</v>
      </c>
      <c r="R54">
        <v>13.4</v>
      </c>
      <c r="S54"/>
    </row>
    <row r="55" spans="1:19">
      <c r="A55" s="12">
        <f t="shared" si="2"/>
        <v>53</v>
      </c>
      <c r="B55" s="13">
        <f t="shared" si="15"/>
        <v>3.1999999999999886</v>
      </c>
      <c r="C55" s="13">
        <f t="shared" si="11"/>
        <v>168.26</v>
      </c>
      <c r="D55" s="14" t="s">
        <v>118</v>
      </c>
      <c r="E55" s="15" t="str">
        <f t="shared" si="13"/>
        <v>左</v>
      </c>
      <c r="F55" s="12" t="s">
        <v>152</v>
      </c>
      <c r="G55" s="16" t="s">
        <v>167</v>
      </c>
      <c r="H55" s="16" t="s">
        <v>166</v>
      </c>
      <c r="I55" s="16"/>
      <c r="N55" s="1" t="str">
        <f t="shared" si="12"/>
        <v>左</v>
      </c>
      <c r="O55" t="s">
        <v>77</v>
      </c>
      <c r="P55" t="s">
        <v>176</v>
      </c>
      <c r="Q55">
        <v>168.26</v>
      </c>
      <c r="R55">
        <v>10.3</v>
      </c>
      <c r="S55"/>
    </row>
    <row r="56" spans="1:19">
      <c r="A56" s="12">
        <f t="shared" si="2"/>
        <v>54</v>
      </c>
      <c r="B56" s="13">
        <f t="shared" si="15"/>
        <v>14.600000000000023</v>
      </c>
      <c r="C56" s="13">
        <f t="shared" si="11"/>
        <v>182.86</v>
      </c>
      <c r="D56" s="14" t="s">
        <v>119</v>
      </c>
      <c r="E56" s="15" t="str">
        <f t="shared" si="13"/>
        <v>左</v>
      </c>
      <c r="F56" s="12" t="s">
        <v>152</v>
      </c>
      <c r="G56" s="23" t="s">
        <v>142</v>
      </c>
      <c r="H56" s="16" t="s">
        <v>166</v>
      </c>
      <c r="I56" s="16"/>
      <c r="N56" s="1" t="str">
        <f t="shared" si="12"/>
        <v>左</v>
      </c>
      <c r="O56" t="s">
        <v>77</v>
      </c>
      <c r="P56" t="s">
        <v>142</v>
      </c>
      <c r="Q56">
        <v>182.86</v>
      </c>
      <c r="R56">
        <v>3.8</v>
      </c>
      <c r="S56" t="s">
        <v>119</v>
      </c>
    </row>
    <row r="57" spans="1:19">
      <c r="A57" s="12">
        <f t="shared" si="2"/>
        <v>55</v>
      </c>
      <c r="B57" s="13">
        <f t="shared" si="15"/>
        <v>2.2099999999999795</v>
      </c>
      <c r="C57" s="13">
        <f t="shared" si="11"/>
        <v>185.07</v>
      </c>
      <c r="D57" s="14" t="s">
        <v>119</v>
      </c>
      <c r="E57" s="15" t="str">
        <f t="shared" si="13"/>
        <v>右</v>
      </c>
      <c r="F57" s="12" t="s">
        <v>10</v>
      </c>
      <c r="G57" s="16" t="s">
        <v>35</v>
      </c>
      <c r="H57" s="16" t="s">
        <v>9</v>
      </c>
      <c r="I57" s="16"/>
      <c r="N57" s="1" t="str">
        <f t="shared" si="12"/>
        <v>右</v>
      </c>
      <c r="O57" t="s">
        <v>75</v>
      </c>
      <c r="P57" t="s">
        <v>109</v>
      </c>
      <c r="Q57">
        <v>185.07</v>
      </c>
      <c r="R57">
        <v>6.7</v>
      </c>
      <c r="S57"/>
    </row>
    <row r="58" spans="1:19">
      <c r="A58" s="12">
        <f t="shared" si="2"/>
        <v>56</v>
      </c>
      <c r="B58" s="13">
        <f t="shared" si="15"/>
        <v>2.5</v>
      </c>
      <c r="C58" s="13">
        <f t="shared" si="11"/>
        <v>187.57</v>
      </c>
      <c r="D58" s="14" t="s">
        <v>120</v>
      </c>
      <c r="E58" s="15" t="str">
        <f t="shared" si="13"/>
        <v>左</v>
      </c>
      <c r="F58" s="12" t="s">
        <v>10</v>
      </c>
      <c r="G58" s="16" t="s">
        <v>36</v>
      </c>
      <c r="H58" s="16" t="s">
        <v>9</v>
      </c>
      <c r="I58" s="16"/>
      <c r="N58" s="1" t="str">
        <f t="shared" si="12"/>
        <v>左</v>
      </c>
      <c r="O58" t="s">
        <v>77</v>
      </c>
      <c r="P58" t="s">
        <v>110</v>
      </c>
      <c r="Q58">
        <v>187.57</v>
      </c>
      <c r="R58">
        <v>15.2</v>
      </c>
      <c r="S58"/>
    </row>
    <row r="59" spans="1:19">
      <c r="A59" s="12">
        <f t="shared" si="2"/>
        <v>57</v>
      </c>
      <c r="B59" s="13">
        <f t="shared" si="15"/>
        <v>0.24000000000000909</v>
      </c>
      <c r="C59" s="13">
        <f t="shared" si="11"/>
        <v>187.81</v>
      </c>
      <c r="D59" s="14" t="s">
        <v>119</v>
      </c>
      <c r="E59" s="15" t="str">
        <f t="shared" si="13"/>
        <v>右</v>
      </c>
      <c r="F59" s="12" t="s">
        <v>10</v>
      </c>
      <c r="G59" s="16" t="s">
        <v>37</v>
      </c>
      <c r="H59" s="16" t="s">
        <v>9</v>
      </c>
      <c r="I59" s="16" t="s">
        <v>53</v>
      </c>
      <c r="N59" s="1" t="str">
        <f t="shared" si="12"/>
        <v>右</v>
      </c>
      <c r="O59" t="s">
        <v>75</v>
      </c>
      <c r="P59" t="s">
        <v>111</v>
      </c>
      <c r="Q59">
        <v>187.81</v>
      </c>
      <c r="R59">
        <v>18.3</v>
      </c>
      <c r="S59"/>
    </row>
    <row r="60" spans="1:19">
      <c r="A60" s="12">
        <f t="shared" si="2"/>
        <v>58</v>
      </c>
      <c r="B60" s="13">
        <f t="shared" si="15"/>
        <v>2.8499999999999943</v>
      </c>
      <c r="C60" s="13">
        <f t="shared" si="11"/>
        <v>190.66</v>
      </c>
      <c r="D60" s="14" t="s">
        <v>120</v>
      </c>
      <c r="E60" s="15" t="str">
        <f t="shared" si="13"/>
        <v>左</v>
      </c>
      <c r="F60" s="12" t="s">
        <v>10</v>
      </c>
      <c r="G60" s="16" t="s">
        <v>38</v>
      </c>
      <c r="H60" s="16" t="s">
        <v>9</v>
      </c>
      <c r="I60" s="16"/>
      <c r="N60" s="1" t="str">
        <f t="shared" si="12"/>
        <v>左</v>
      </c>
      <c r="O60" t="s">
        <v>77</v>
      </c>
      <c r="P60" t="s">
        <v>112</v>
      </c>
      <c r="Q60">
        <v>190.66</v>
      </c>
      <c r="R60">
        <v>2.1</v>
      </c>
      <c r="S60"/>
    </row>
    <row r="61" spans="1:19">
      <c r="A61" s="12">
        <f t="shared" si="2"/>
        <v>59</v>
      </c>
      <c r="B61" s="13">
        <f t="shared" si="15"/>
        <v>0.74000000000000909</v>
      </c>
      <c r="C61" s="13">
        <f t="shared" si="11"/>
        <v>191.4</v>
      </c>
      <c r="D61" s="14" t="s">
        <v>118</v>
      </c>
      <c r="E61" s="15" t="str">
        <f t="shared" si="13"/>
        <v>右</v>
      </c>
      <c r="F61" s="12" t="s">
        <v>10</v>
      </c>
      <c r="G61" s="16" t="s">
        <v>39</v>
      </c>
      <c r="H61" s="16" t="s">
        <v>170</v>
      </c>
      <c r="I61" s="16"/>
      <c r="N61" s="1" t="str">
        <f t="shared" si="12"/>
        <v>右</v>
      </c>
      <c r="O61" t="s">
        <v>75</v>
      </c>
      <c r="P61" t="s">
        <v>113</v>
      </c>
      <c r="Q61">
        <v>191.4</v>
      </c>
      <c r="R61">
        <v>9.6</v>
      </c>
      <c r="S61"/>
    </row>
    <row r="62" spans="1:19">
      <c r="A62" s="12">
        <f t="shared" si="2"/>
        <v>60</v>
      </c>
      <c r="B62" s="13">
        <f t="shared" si="15"/>
        <v>0.18999999999999773</v>
      </c>
      <c r="C62" s="13">
        <f t="shared" si="11"/>
        <v>191.59</v>
      </c>
      <c r="D62" s="14" t="s">
        <v>120</v>
      </c>
      <c r="E62" s="15" t="str">
        <f t="shared" si="13"/>
        <v>左</v>
      </c>
      <c r="F62" s="12"/>
      <c r="G62" s="16" t="s">
        <v>40</v>
      </c>
      <c r="H62" s="16" t="s">
        <v>9</v>
      </c>
      <c r="I62" s="16"/>
      <c r="N62" s="1" t="str">
        <f t="shared" si="12"/>
        <v>左</v>
      </c>
      <c r="O62" t="s">
        <v>77</v>
      </c>
      <c r="P62" t="s">
        <v>78</v>
      </c>
      <c r="Q62">
        <v>191.59</v>
      </c>
      <c r="R62">
        <v>9.4</v>
      </c>
      <c r="S62"/>
    </row>
    <row r="63" spans="1:19">
      <c r="A63" s="12">
        <f t="shared" si="2"/>
        <v>61</v>
      </c>
      <c r="B63" s="13">
        <f t="shared" si="15"/>
        <v>0.37999999999999545</v>
      </c>
      <c r="C63" s="13">
        <f t="shared" ref="C63:C65" si="16">Q63</f>
        <v>191.97</v>
      </c>
      <c r="D63" s="14" t="s">
        <v>119</v>
      </c>
      <c r="E63" s="15" t="str">
        <f t="shared" si="13"/>
        <v>右</v>
      </c>
      <c r="F63" s="12" t="s">
        <v>10</v>
      </c>
      <c r="G63" s="16" t="s">
        <v>41</v>
      </c>
      <c r="H63" s="16" t="s">
        <v>160</v>
      </c>
      <c r="I63" s="16"/>
      <c r="N63" s="1" t="str">
        <f t="shared" si="12"/>
        <v>右</v>
      </c>
      <c r="O63" t="s">
        <v>75</v>
      </c>
      <c r="P63" t="s">
        <v>114</v>
      </c>
      <c r="Q63">
        <v>191.97</v>
      </c>
      <c r="R63">
        <v>9.1999999999999993</v>
      </c>
      <c r="S63"/>
    </row>
    <row r="64" spans="1:19">
      <c r="A64" s="12">
        <f t="shared" si="2"/>
        <v>62</v>
      </c>
      <c r="B64" s="13">
        <f t="shared" si="15"/>
        <v>7.3400000000000034</v>
      </c>
      <c r="C64" s="13">
        <f t="shared" si="16"/>
        <v>199.31</v>
      </c>
      <c r="D64" s="14" t="s">
        <v>120</v>
      </c>
      <c r="E64" s="15" t="str">
        <f t="shared" si="13"/>
        <v>左</v>
      </c>
      <c r="F64" s="12"/>
      <c r="G64" s="16" t="s">
        <v>54</v>
      </c>
      <c r="H64" s="16" t="s">
        <v>9</v>
      </c>
      <c r="I64" s="16"/>
      <c r="N64" s="1" t="str">
        <f t="shared" si="12"/>
        <v>左</v>
      </c>
      <c r="O64" t="s">
        <v>77</v>
      </c>
      <c r="P64" t="s">
        <v>78</v>
      </c>
      <c r="Q64">
        <v>199.31</v>
      </c>
      <c r="R64">
        <v>-2.4</v>
      </c>
      <c r="S64"/>
    </row>
    <row r="65" spans="1:19">
      <c r="A65" s="12">
        <f t="shared" si="2"/>
        <v>63</v>
      </c>
      <c r="B65" s="13">
        <f t="shared" si="15"/>
        <v>1.0099999999999909</v>
      </c>
      <c r="C65" s="13">
        <f t="shared" si="16"/>
        <v>200.32</v>
      </c>
      <c r="D65" s="14" t="s">
        <v>118</v>
      </c>
      <c r="E65" s="15" t="str">
        <f t="shared" si="13"/>
        <v>左</v>
      </c>
      <c r="F65" s="12"/>
      <c r="G65" s="16"/>
      <c r="H65" s="16" t="s">
        <v>9</v>
      </c>
      <c r="I65" s="16" t="s">
        <v>55</v>
      </c>
      <c r="N65" s="1" t="str">
        <f t="shared" si="12"/>
        <v>左</v>
      </c>
      <c r="O65" t="s">
        <v>77</v>
      </c>
      <c r="P65" t="s">
        <v>143</v>
      </c>
      <c r="Q65">
        <v>200.32</v>
      </c>
      <c r="R65">
        <v>3.2</v>
      </c>
      <c r="S65" t="s">
        <v>118</v>
      </c>
    </row>
    <row r="66" spans="1:19">
      <c r="A66" s="24">
        <f t="shared" si="2"/>
        <v>64</v>
      </c>
      <c r="B66" s="19">
        <f t="shared" ref="B66" si="17">C66-C65</f>
        <v>1.9200000000000159</v>
      </c>
      <c r="C66" s="19">
        <f>Q66</f>
        <v>202.24</v>
      </c>
      <c r="D66" s="20"/>
      <c r="E66" s="21" t="str">
        <f t="shared" si="13"/>
        <v>-</v>
      </c>
      <c r="F66" s="24"/>
      <c r="G66" s="31" t="s">
        <v>186</v>
      </c>
      <c r="H66" s="31"/>
      <c r="I66" s="22" t="s">
        <v>191</v>
      </c>
      <c r="N66" s="1" t="str">
        <f t="shared" si="12"/>
        <v>-</v>
      </c>
      <c r="O66" t="s">
        <v>86</v>
      </c>
      <c r="P66" t="s">
        <v>144</v>
      </c>
      <c r="Q66">
        <v>202.24</v>
      </c>
      <c r="R66">
        <v>7.6</v>
      </c>
      <c r="S66"/>
    </row>
    <row r="67" spans="1:19">
      <c r="O67" t="s">
        <v>177</v>
      </c>
      <c r="P67" t="s">
        <v>178</v>
      </c>
      <c r="Q67">
        <v>202.27</v>
      </c>
      <c r="R67">
        <v>7</v>
      </c>
      <c r="S67"/>
    </row>
    <row r="68" spans="1:19">
      <c r="A68" s="34" t="s">
        <v>195</v>
      </c>
      <c r="B68" s="2"/>
      <c r="C68" s="2"/>
      <c r="D68" s="1"/>
      <c r="E68" s="1"/>
      <c r="F68" s="1"/>
    </row>
    <row r="69" spans="1:19">
      <c r="A69" s="43" t="s">
        <v>196</v>
      </c>
      <c r="B69" s="2"/>
      <c r="C69" s="2"/>
      <c r="D69" s="1"/>
      <c r="E69" s="1"/>
      <c r="F69" s="1"/>
    </row>
    <row r="70" spans="1:19">
      <c r="C70" s="2"/>
      <c r="D70" s="1"/>
      <c r="E70" s="1"/>
      <c r="F70" s="1"/>
    </row>
    <row r="71" spans="1:19">
      <c r="A71" s="1">
        <v>1</v>
      </c>
      <c r="B71" s="1" t="s">
        <v>42</v>
      </c>
      <c r="C71" s="2"/>
      <c r="D71" s="1"/>
      <c r="E71" s="1"/>
      <c r="F71" s="1"/>
    </row>
    <row r="72" spans="1:19">
      <c r="A72" s="1">
        <v>2</v>
      </c>
      <c r="B72" s="1" t="s">
        <v>43</v>
      </c>
      <c r="C72" s="2"/>
      <c r="D72" s="1"/>
      <c r="E72" s="1"/>
      <c r="F72" s="1"/>
    </row>
    <row r="73" spans="1:19">
      <c r="A73" s="1">
        <v>3</v>
      </c>
      <c r="B73" s="1" t="s">
        <v>60</v>
      </c>
      <c r="C73" s="2"/>
      <c r="D73" s="1"/>
      <c r="E73" s="1"/>
      <c r="F73" s="1"/>
    </row>
    <row r="74" spans="1:19">
      <c r="A74" s="1">
        <v>4</v>
      </c>
      <c r="B74" s="1" t="s">
        <v>44</v>
      </c>
      <c r="C74" s="2"/>
      <c r="D74" s="1"/>
      <c r="E74" s="1"/>
      <c r="F74" s="1"/>
    </row>
    <row r="75" spans="1:19">
      <c r="A75" s="1">
        <v>5</v>
      </c>
      <c r="B75" s="1" t="s">
        <v>61</v>
      </c>
      <c r="C75" s="2"/>
      <c r="D75" s="1"/>
      <c r="E75" s="1"/>
      <c r="F75" s="1"/>
    </row>
    <row r="76" spans="1:19">
      <c r="A76" s="1">
        <v>6</v>
      </c>
      <c r="B76" s="1" t="s">
        <v>62</v>
      </c>
      <c r="C76" s="2"/>
      <c r="D76" s="1"/>
      <c r="E76" s="1"/>
      <c r="F76" s="1"/>
    </row>
    <row r="77" spans="1:19">
      <c r="A77" s="1">
        <v>7</v>
      </c>
      <c r="B77" s="35" t="s">
        <v>63</v>
      </c>
      <c r="C77" s="2"/>
      <c r="D77" s="1"/>
      <c r="E77" s="1"/>
      <c r="F77" s="1"/>
    </row>
    <row r="78" spans="1:19">
      <c r="A78" s="1">
        <v>8</v>
      </c>
      <c r="B78" s="35" t="s">
        <v>64</v>
      </c>
    </row>
  </sheetData>
  <sheetProtection selectLockedCells="1" selectUnlockedCells="1"/>
  <phoneticPr fontId="2"/>
  <hyperlinks>
    <hyperlink ref="J3" r:id="rId1" xr:uid="{7091C887-4093-8A46-BE19-0C155F91EDE8}"/>
  </hyperlinks>
  <printOptions horizontalCentered="1" verticalCentered="1"/>
  <pageMargins left="0" right="0" top="0" bottom="0" header="0.79" footer="0.79"/>
  <pageSetup paperSize="9" fitToHeight="0" orientation="landscape" useFirstPageNumber="1" horizontalDpi="300" verticalDpi="30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Cue</vt:lpstr>
      <vt:lpstr>Cue!Print_Area</vt:lpstr>
      <vt:lpstr>Cue!Print_Titles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H_Koshimizu</cp:lastModifiedBy>
  <cp:lastPrinted>2017-07-16T09:43:50Z</cp:lastPrinted>
  <dcterms:created xsi:type="dcterms:W3CDTF">2016-07-19T21:04:07Z</dcterms:created>
  <dcterms:modified xsi:type="dcterms:W3CDTF">2018-03-22T13:10:05Z</dcterms:modified>
</cp:coreProperties>
</file>