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9BRM運営\20190226東京400ぐるっと沖縄2\Cue\"/>
    </mc:Choice>
  </mc:AlternateContent>
  <bookViews>
    <workbookView xWindow="0" yWindow="0" windowWidth="15720" windowHeight="1164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Sheet1!$B$2:$H$75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H31" i="1"/>
  <c r="J30" i="1"/>
  <c r="J29" i="1"/>
  <c r="J28" i="1"/>
  <c r="J27" i="1"/>
  <c r="H24" i="1"/>
  <c r="J23" i="1"/>
  <c r="H23" i="1"/>
  <c r="D4" i="1"/>
  <c r="K5" i="1"/>
  <c r="D5" i="1"/>
  <c r="K6" i="1"/>
  <c r="K7" i="1"/>
  <c r="K8" i="1"/>
  <c r="C5" i="1"/>
  <c r="D7" i="1"/>
  <c r="D6" i="1"/>
  <c r="C6" i="1"/>
  <c r="K9" i="1"/>
  <c r="D8" i="1"/>
  <c r="C8" i="1"/>
  <c r="C7" i="1"/>
  <c r="D9" i="1"/>
  <c r="C9" i="1"/>
  <c r="K10" i="1"/>
  <c r="B44" i="1"/>
  <c r="D10" i="1"/>
  <c r="C10" i="1"/>
  <c r="K11" i="1"/>
  <c r="B45" i="1"/>
  <c r="B46" i="1"/>
  <c r="B47" i="1"/>
  <c r="B48" i="1"/>
  <c r="B49" i="1"/>
  <c r="B50" i="1"/>
  <c r="B51" i="1"/>
  <c r="K12" i="1"/>
  <c r="D11" i="1"/>
  <c r="C11" i="1"/>
  <c r="B52" i="1"/>
  <c r="B53" i="1"/>
  <c r="B54" i="1"/>
  <c r="B55" i="1"/>
  <c r="B56" i="1"/>
  <c r="B57" i="1"/>
  <c r="B58" i="1"/>
  <c r="K13" i="1"/>
  <c r="D12" i="1"/>
  <c r="C12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D13" i="1"/>
  <c r="C13" i="1"/>
  <c r="K14" i="1"/>
  <c r="D14" i="1"/>
  <c r="E14" i="1"/>
  <c r="K15" i="1"/>
  <c r="K16" i="1"/>
  <c r="D15" i="1"/>
  <c r="C15" i="1"/>
  <c r="C14" i="1"/>
  <c r="D16" i="1"/>
  <c r="C16" i="1"/>
  <c r="K17" i="1"/>
  <c r="K18" i="1"/>
  <c r="D17" i="1"/>
  <c r="C17" i="1"/>
  <c r="D18" i="1"/>
  <c r="C18" i="1"/>
  <c r="K19" i="1"/>
  <c r="K20" i="1"/>
  <c r="D19" i="1"/>
  <c r="C19" i="1"/>
  <c r="K21" i="1"/>
  <c r="D20" i="1"/>
  <c r="C20" i="1"/>
  <c r="K22" i="1"/>
  <c r="D21" i="1"/>
  <c r="C21" i="1"/>
  <c r="D22" i="1"/>
  <c r="E22" i="1"/>
  <c r="K23" i="1"/>
  <c r="D23" i="1"/>
  <c r="C23" i="1"/>
  <c r="K24" i="1"/>
  <c r="C22" i="1"/>
  <c r="K25" i="1"/>
  <c r="D24" i="1"/>
  <c r="C24" i="1"/>
  <c r="D25" i="1"/>
  <c r="C25" i="1"/>
  <c r="K26" i="1"/>
  <c r="K27" i="1"/>
  <c r="D26" i="1"/>
  <c r="C26" i="1"/>
  <c r="E26" i="1"/>
  <c r="D27" i="1"/>
  <c r="C27" i="1"/>
  <c r="K28" i="1"/>
  <c r="K29" i="1"/>
  <c r="D28" i="1"/>
  <c r="C28" i="1"/>
  <c r="K30" i="1"/>
  <c r="D29" i="1"/>
  <c r="C29" i="1"/>
  <c r="K31" i="1"/>
  <c r="K32" i="1"/>
  <c r="D30" i="1"/>
  <c r="C30" i="1"/>
  <c r="D31" i="1"/>
  <c r="C31" i="1"/>
  <c r="E31" i="1"/>
  <c r="D32" i="1"/>
  <c r="E32" i="1"/>
  <c r="K33" i="1"/>
  <c r="K34" i="1"/>
  <c r="C32" i="1"/>
  <c r="D33" i="1"/>
  <c r="C33" i="1"/>
  <c r="D34" i="1"/>
  <c r="C34" i="1"/>
  <c r="K35" i="1"/>
  <c r="D35" i="1"/>
  <c r="C35" i="1"/>
  <c r="K36" i="1"/>
  <c r="K37" i="1"/>
  <c r="K38" i="1"/>
  <c r="D38" i="1"/>
  <c r="D37" i="1"/>
  <c r="D36" i="1"/>
  <c r="C36" i="1"/>
  <c r="C38" i="1"/>
  <c r="C37" i="1"/>
  <c r="K39" i="1"/>
  <c r="D39" i="1"/>
  <c r="E39" i="1"/>
  <c r="K40" i="1"/>
  <c r="D40" i="1"/>
  <c r="C40" i="1"/>
  <c r="K41" i="1"/>
  <c r="K42" i="1"/>
  <c r="K43" i="1"/>
  <c r="C39" i="1"/>
  <c r="D43" i="1"/>
  <c r="D42" i="1"/>
  <c r="D41" i="1"/>
  <c r="C41" i="1"/>
  <c r="C43" i="1"/>
  <c r="K44" i="1"/>
  <c r="K45" i="1"/>
  <c r="C42" i="1"/>
  <c r="D44" i="1"/>
  <c r="E44" i="1"/>
  <c r="C44" i="1"/>
  <c r="K46" i="1"/>
  <c r="D45" i="1"/>
  <c r="C45" i="1"/>
  <c r="K47" i="1"/>
  <c r="D46" i="1"/>
  <c r="C46" i="1"/>
  <c r="K48" i="1"/>
  <c r="D47" i="1"/>
  <c r="C47" i="1"/>
  <c r="D48" i="1"/>
  <c r="C48" i="1"/>
  <c r="K49" i="1"/>
  <c r="D49" i="1"/>
  <c r="C49" i="1"/>
  <c r="K50" i="1"/>
  <c r="K51" i="1"/>
  <c r="D50" i="1"/>
  <c r="C50" i="1"/>
  <c r="D51" i="1"/>
  <c r="K52" i="1"/>
  <c r="C51" i="1"/>
  <c r="E51" i="1"/>
  <c r="K53" i="1"/>
  <c r="D52" i="1"/>
  <c r="C52" i="1"/>
  <c r="K54" i="1"/>
  <c r="D53" i="1"/>
  <c r="C53" i="1"/>
  <c r="K55" i="1"/>
  <c r="D54" i="1"/>
  <c r="C54" i="1"/>
  <c r="D55" i="1"/>
  <c r="C55" i="1"/>
  <c r="K56" i="1"/>
  <c r="D56" i="1"/>
  <c r="C56" i="1"/>
  <c r="K57" i="1"/>
  <c r="D57" i="1"/>
  <c r="C57" i="1"/>
  <c r="K58" i="1"/>
  <c r="D58" i="1"/>
  <c r="C58" i="1"/>
  <c r="K59" i="1"/>
  <c r="K60" i="1"/>
  <c r="D60" i="1"/>
  <c r="D59" i="1"/>
  <c r="C59" i="1"/>
  <c r="C60" i="1"/>
  <c r="K61" i="1"/>
  <c r="D61" i="1"/>
  <c r="C61" i="1"/>
  <c r="K62" i="1"/>
  <c r="D62" i="1"/>
  <c r="C62" i="1"/>
  <c r="K63" i="1"/>
  <c r="D63" i="1"/>
  <c r="C63" i="1"/>
  <c r="K64" i="1"/>
  <c r="D64" i="1"/>
  <c r="C64" i="1"/>
  <c r="K65" i="1"/>
  <c r="D65" i="1"/>
  <c r="C65" i="1"/>
  <c r="K66" i="1"/>
  <c r="K67" i="1"/>
  <c r="D66" i="1"/>
  <c r="C66" i="1"/>
  <c r="K68" i="1"/>
  <c r="D67" i="1"/>
  <c r="E67" i="1"/>
  <c r="C67" i="1"/>
  <c r="K69" i="1"/>
  <c r="D68" i="1"/>
  <c r="C68" i="1"/>
  <c r="D69" i="1"/>
  <c r="C69" i="1"/>
  <c r="K70" i="1"/>
  <c r="K71" i="1"/>
  <c r="D70" i="1"/>
  <c r="C70" i="1"/>
  <c r="D71" i="1"/>
  <c r="C71" i="1"/>
  <c r="K72" i="1"/>
  <c r="D72" i="1"/>
  <c r="C72" i="1"/>
  <c r="K73" i="1"/>
  <c r="D73" i="1"/>
  <c r="C73" i="1"/>
  <c r="K74" i="1"/>
  <c r="D74" i="1"/>
  <c r="E74" i="1"/>
  <c r="C74" i="1"/>
</calcChain>
</file>

<file path=xl/sharedStrings.xml><?xml version="1.0" encoding="utf-8"?>
<sst xmlns="http://schemas.openxmlformats.org/spreadsheetml/2006/main" count="198" uniqueCount="128">
  <si>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</si>
  <si>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</si>
  <si>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</si>
  <si>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</si>
  <si>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</si>
  <si>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10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</si>
  <si>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</si>
  <si>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</si>
  <si>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</si>
  <si>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</si>
  <si>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</si>
  <si>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</si>
  <si>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</si>
  <si>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</si>
  <si>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t>国58</t>
    <rPh sb="0" eb="1">
      <t>コク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</si>
  <si>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</si>
  <si>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</si>
  <si>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</si>
  <si>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</si>
  <si>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</si>
  <si>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</si>
  <si>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</si>
  <si>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</si>
  <si>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</si>
  <si>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</si>
  <si>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449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</si>
  <si>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</si>
  <si>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</si>
  <si>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</si>
  <si>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</si>
  <si>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</si>
  <si>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</si>
  <si>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「上与那原」┤</t>
    </r>
    <r>
      <rPr>
        <sz val="14"/>
        <rFont val="Arial"/>
        <family val="2"/>
      </rPr>
      <t>L</t>
    </r>
    <rPh sb="1" eb="2">
      <t>カミ</t>
    </rPh>
    <rPh sb="2" eb="5">
      <t>ヨナバル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</si>
  <si>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</si>
  <si>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</si>
  <si>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</si>
  <si>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</si>
  <si>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「宮里</t>
    </r>
    <r>
      <rPr>
        <sz val="14"/>
        <rFont val="Arial"/>
        <family val="2"/>
      </rPr>
      <t>3</t>
    </r>
    <r>
      <rPr>
        <sz val="14"/>
        <rFont val="ＭＳ Ｐゴシック"/>
        <family val="3"/>
        <charset val="128"/>
      </rPr>
      <t>丁目」</t>
    </r>
    <r>
      <rPr>
        <sz val="14"/>
        <rFont val="Arial"/>
        <family val="2"/>
      </rPr>
      <t>YL</t>
    </r>
    <rPh sb="1" eb="3">
      <t>ミヤザト</t>
    </rPh>
    <rPh sb="4" eb="6">
      <t>チョウメ</t>
    </rPh>
    <phoneticPr fontId="8"/>
  </si>
  <si>
    <r>
      <rPr>
        <sz val="14"/>
        <rFont val="ＭＳ Ｐゴシック"/>
        <family val="3"/>
        <charset val="128"/>
      </rPr>
      <t>「屋部（西）」┬</t>
    </r>
    <r>
      <rPr>
        <sz val="14"/>
        <rFont val="Arial"/>
        <family val="2"/>
      </rPr>
      <t>L</t>
    </r>
    <rPh sb="1" eb="2">
      <t>ヤ</t>
    </rPh>
    <rPh sb="2" eb="3">
      <t>ブ</t>
    </rPh>
    <rPh sb="4" eb="5">
      <t>ニシ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</si>
  <si>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248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</si>
  <si>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ワルミ大橋渡る</t>
    </r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</si>
  <si>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R,</t>
    </r>
    <r>
      <rPr>
        <sz val="14"/>
        <rFont val="ＭＳ Ｐゴシック"/>
        <family val="3"/>
        <charset val="128"/>
      </rPr>
      <t>角にＧＳ→屋我地大橋渡る</t>
    </r>
    <rPh sb="11" eb="12">
      <t>オオ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</si>
  <si>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</si>
  <si>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</si>
  <si>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0" eb="1">
      <t>コク</t>
    </rPh>
    <rPh sb="4" eb="5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</si>
  <si>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</si>
  <si>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  <r>
      <rPr>
        <sz val="12"/>
        <rFont val="ＭＳ Ｐゴシック"/>
        <family val="3"/>
        <charset val="128"/>
      </rPr>
      <t>、国</t>
    </r>
    <r>
      <rPr>
        <sz val="12"/>
        <rFont val="Arial"/>
        <family val="2"/>
      </rPr>
      <t>331</t>
    </r>
    <rPh sb="0" eb="1">
      <t>ケン</t>
    </rPh>
    <rPh sb="4" eb="5">
      <t>コク</t>
    </rPh>
    <phoneticPr fontId="8"/>
  </si>
  <si>
    <t>YL</t>
    <phoneticPr fontId="8"/>
  </si>
  <si>
    <r>
      <rPr>
        <sz val="14"/>
        <rFont val="ＭＳ Ｐゴシック"/>
        <family val="3"/>
        <charset val="128"/>
      </rPr>
      <t>うるま眼科角、┤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rPh sb="5" eb="6">
      <t>カド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</si>
  <si>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</si>
  <si>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</si>
  <si>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70</t>
    </r>
    <rPh sb="4" eb="5">
      <t>ケン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</si>
  <si>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</si>
  <si>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</si>
  <si>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</si>
  <si>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</si>
  <si>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8"/>
  </si>
  <si>
    <r>
      <rPr>
        <sz val="14"/>
        <rFont val="ＭＳ Ｐゴシック"/>
        <family val="3"/>
        <charset val="128"/>
      </rPr>
      <t>「赤崎１丁目」十</t>
    </r>
    <r>
      <rPr>
        <sz val="14"/>
        <rFont val="Arial"/>
        <family val="2"/>
      </rPr>
      <t>L</t>
    </r>
    <rPh sb="1" eb="3">
      <t>アカザキ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</si>
  <si>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</si>
  <si>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</si>
  <si>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「稲嶺（南）」十</t>
    </r>
    <r>
      <rPr>
        <sz val="14"/>
        <rFont val="Arial"/>
        <family val="2"/>
      </rPr>
      <t>R</t>
    </r>
    <rPh sb="1" eb="3">
      <t>イナミネ</t>
    </rPh>
    <rPh sb="4" eb="5">
      <t>ミナミ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</si>
  <si>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「具志頭（東）」十</t>
    </r>
    <r>
      <rPr>
        <sz val="14"/>
        <rFont val="Arial"/>
        <family val="2"/>
      </rPr>
      <t>R</t>
    </r>
    <rPh sb="1" eb="4">
      <t>グシカミ</t>
    </rPh>
    <rPh sb="5" eb="6">
      <t>ヒガシ</t>
    </rPh>
    <rPh sb="8" eb="9">
      <t>ジュウ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</si>
  <si>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</si>
  <si>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</si>
  <si>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</si>
  <si>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</si>
  <si>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</si>
  <si>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</si>
  <si>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4"/>
        <rFont val="ＭＳ Ｐゴシック"/>
        <family val="3"/>
        <charset val="128"/>
      </rPr>
      <t>番越トンネル先→├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rPh sb="0" eb="1">
      <t>バン</t>
    </rPh>
    <rPh sb="1" eb="2">
      <t>ゴ</t>
    </rPh>
    <rPh sb="6" eb="7">
      <t>サキ</t>
    </rPh>
    <phoneticPr fontId="8"/>
  </si>
  <si>
    <r>
      <rPr>
        <sz val="14"/>
        <rFont val="ＭＳ Ｐゴシック"/>
        <family val="3"/>
        <charset val="128"/>
      </rPr>
      <t>「川上」十直進</t>
    </r>
    <rPh sb="1" eb="3">
      <t>カワカミ</t>
    </rPh>
    <rPh sb="4" eb="5">
      <t>ジュウ</t>
    </rPh>
    <rPh sb="5" eb="7">
      <t>チョクシン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</si>
  <si>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</si>
  <si>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</si>
  <si>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</si>
  <si>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rPr>
        <sz val="14"/>
        <rFont val="ＭＳ Ｐゴシック"/>
        <family val="3"/>
        <charset val="128"/>
      </rPr>
      <t>道の駅ゆいゆい国頭、手前</t>
    </r>
    <r>
      <rPr>
        <sz val="14"/>
        <rFont val="Arial"/>
        <family val="2"/>
      </rPr>
      <t>FamilyMart</t>
    </r>
    <rPh sb="10" eb="12">
      <t>テマエ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</si>
  <si>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</si>
  <si>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</si>
  <si>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「宮里３丁目」十</t>
    </r>
    <r>
      <rPr>
        <sz val="14"/>
        <rFont val="Arial"/>
        <family val="2"/>
      </rPr>
      <t>R</t>
    </r>
    <rPh sb="1" eb="3">
      <t>ミヤザト</t>
    </rPh>
    <rPh sb="4" eb="6">
      <t>チョウメ</t>
    </rPh>
    <rPh sb="7" eb="8">
      <t>ジュウ</t>
    </rPh>
    <phoneticPr fontId="8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</si>
  <si>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Ph sb="1" eb="5">
      <t>カイチュウドウロ</t>
    </rPh>
    <rPh sb="5" eb="7">
      <t>ニシグチ</t>
    </rPh>
    <rPh sb="8" eb="9">
      <t>ジュウ</t>
    </rPh>
    <phoneticPr fontId="8"/>
  </si>
  <si>
    <r>
      <rPr>
        <sz val="14"/>
        <rFont val="ＭＳ Ｐゴシック"/>
        <family val="3"/>
        <charset val="128"/>
      </rPr>
      <t>「稲嶺」十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　角にコンビニ</t>
    </r>
    <rPh sb="1" eb="3">
      <t>イナミネ</t>
    </rPh>
    <rPh sb="4" eb="5">
      <t>ジュウ</t>
    </rPh>
    <rPh sb="7" eb="8">
      <t>カド</t>
    </rPh>
    <phoneticPr fontId="8"/>
  </si>
  <si>
    <r>
      <rPr>
        <sz val="14"/>
        <rFont val="ＭＳ Ｐゴシック"/>
        <family val="3"/>
        <charset val="128"/>
      </rPr>
      <t>「世冨慶」十</t>
    </r>
    <r>
      <rPr>
        <sz val="14"/>
        <rFont val="Arial"/>
        <family val="2"/>
      </rPr>
      <t>L</t>
    </r>
    <rPh sb="1" eb="4">
      <t>ヨフケ</t>
    </rPh>
    <rPh sb="5" eb="6">
      <t>ジュウ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</si>
  <si>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大浦共同店　　デジカメ撮影画像で確認　　　　　　　　　　　　　　　　　　　　　　　　　　</t>
    </r>
    <rPh sb="0" eb="2">
      <t>ツウカ</t>
    </rPh>
    <rPh sb="8" eb="10">
      <t>オオウラ</t>
    </rPh>
    <rPh sb="10" eb="12">
      <t>キョウドウ</t>
    </rPh>
    <rPh sb="19" eb="21">
      <t>サツエイ</t>
    </rPh>
    <rPh sb="21" eb="23">
      <t>ガゾウ</t>
    </rPh>
    <rPh sb="24" eb="26">
      <t>カクニン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</si>
  <si>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  <rPh sb="0" eb="1">
      <t>ケン</t>
    </rPh>
    <phoneticPr fontId="8"/>
  </si>
  <si>
    <r>
      <rPr>
        <sz val="12"/>
        <rFont val="ＭＳ Ｐゴシック"/>
        <family val="3"/>
        <charset val="128"/>
      </rPr>
      <t>折返す、県</t>
    </r>
    <r>
      <rPr>
        <sz val="12"/>
        <rFont val="Arial"/>
        <family val="2"/>
      </rPr>
      <t>10</t>
    </r>
    <rPh sb="0" eb="1">
      <t>オ</t>
    </rPh>
    <rPh sb="1" eb="2">
      <t>カエ</t>
    </rPh>
    <rPh sb="4" eb="5">
      <t>ケン</t>
    </rPh>
    <phoneticPr fontId="8"/>
  </si>
  <si>
    <r>
      <t xml:space="preserve">PC2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(18:00</t>
    </r>
    <r>
      <rPr>
        <sz val="14"/>
        <rFont val="ＭＳ Ｐゴシック"/>
        <family val="3"/>
        <charset val="128"/>
      </rPr>
      <t>閉店）　　　　　　　　　　　　　　　　　　　　　</t>
    </r>
    <r>
      <rPr>
        <sz val="14"/>
        <rFont val="Arial"/>
        <family val="2"/>
      </rPr>
      <t>( 0980-41-8101)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7" eb="19">
      <t>ヘイテン</t>
    </rPh>
    <phoneticPr fontId="8"/>
  </si>
  <si>
    <r>
      <rPr>
        <sz val="14"/>
        <rFont val="ＭＳ Ｐゴシック"/>
        <family val="3"/>
        <charset val="128"/>
      </rPr>
      <t>辺戸岬入口　十</t>
    </r>
    <r>
      <rPr>
        <sz val="14"/>
        <rFont val="Arial"/>
        <family val="2"/>
      </rPr>
      <t>S</t>
    </r>
    <rPh sb="0" eb="3">
      <t>ヘドミサキ</t>
    </rPh>
    <rPh sb="3" eb="5">
      <t>イリグチ</t>
    </rPh>
    <rPh sb="6" eb="7">
      <t>ジュウ</t>
    </rPh>
    <phoneticPr fontId="8"/>
  </si>
  <si>
    <r>
      <rPr>
        <sz val="14"/>
        <rFont val="ＭＳ Ｐゴシック"/>
        <family val="3"/>
        <charset val="128"/>
      </rPr>
      <t>「与那原」</t>
    </r>
    <r>
      <rPr>
        <sz val="14"/>
        <rFont val="Arial"/>
        <family val="2"/>
      </rPr>
      <t>+R</t>
    </r>
    <rPh sb="1" eb="4">
      <t>ヨナバル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</si>
  <si>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 xml:space="preserve">L </t>
    </r>
    <r>
      <rPr>
        <sz val="14"/>
        <rFont val="ＭＳ Ｐゴシック"/>
        <family val="3"/>
        <charset val="128"/>
      </rPr>
      <t>　＜万座毛方面＞</t>
    </r>
    <rPh sb="0" eb="1">
      <t>ジュウ</t>
    </rPh>
    <rPh sb="5" eb="8">
      <t>マンザモウ</t>
    </rPh>
    <rPh sb="8" eb="10">
      <t>ホウメン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</si>
  <si>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</si>
  <si>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</si>
  <si>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</si>
  <si>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L</t>
    </r>
    <rPh sb="1" eb="3">
      <t>ガジャ</t>
    </rPh>
    <rPh sb="4" eb="5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</si>
  <si>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</si>
  <si>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▲　沖縄黒糖工場付近</t>
    </r>
    <rPh sb="2" eb="4">
      <t>オキナワ</t>
    </rPh>
    <rPh sb="4" eb="6">
      <t>コクトウ</t>
    </rPh>
    <rPh sb="6" eb="8">
      <t>コウジョウ</t>
    </rPh>
    <rPh sb="8" eb="10">
      <t>フキン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</si>
  <si>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</si>
  <si>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</si>
  <si>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</si>
  <si>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▲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</si>
  <si>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S</t>
    </r>
    <phoneticPr fontId="8"/>
  </si>
  <si>
    <r>
      <rPr>
        <sz val="14"/>
        <rFont val="ＭＳ Ｐゴシック"/>
        <family val="3"/>
        <charset val="128"/>
      </rPr>
      <t>安波共同販売所</t>
    </r>
    <phoneticPr fontId="8"/>
  </si>
  <si>
    <r>
      <rPr>
        <sz val="14"/>
        <rFont val="ＭＳ Ｐゴシック"/>
        <family val="3"/>
        <charset val="128"/>
      </rPr>
      <t>道の駅サンライズひがし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</si>
  <si>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</si>
  <si>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</si>
  <si>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4"/>
        <rFont val="ＭＳ Ｐゴシック"/>
        <family val="3"/>
        <charset val="128"/>
      </rPr>
      <t>「本部大橋（北）」├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</si>
  <si>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「屋部（西）」├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</si>
  <si>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</si>
  <si>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</si>
  <si>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角、┬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</si>
  <si>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「金武湾港入口」┤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7">
      <t>イリグチ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</si>
  <si>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</si>
  <si>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</si>
  <si>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</si>
  <si>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</si>
  <si>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14"/>
        <rFont val="ＭＳ Ｐゴシック"/>
        <family val="3"/>
        <charset val="128"/>
      </rPr>
      <t>「真栄里」の先右折→すぐ「真栄原（北）」左折</t>
    </r>
    <phoneticPr fontId="8"/>
  </si>
  <si>
    <t>「明治橋」+L</t>
    <phoneticPr fontId="8"/>
  </si>
  <si>
    <t>フェリーターミナル前、+R</t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</si>
  <si>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 LAWSON</t>
    </r>
    <r>
      <rPr>
        <sz val="14"/>
        <rFont val="ＭＳ Ｐゴシック"/>
        <family val="3"/>
        <charset val="128"/>
      </rPr>
      <t>　名護辺野古店　　　　　　　　　　　　　　　　　　　　　　　　　　　　　　　（</t>
    </r>
    <r>
      <rPr>
        <sz val="14"/>
        <rFont val="Arial"/>
        <family val="2"/>
      </rPr>
      <t>098-55-2888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レシートで確認</t>
    </r>
    <rPh sb="0" eb="2">
      <t>ツウカ</t>
    </rPh>
    <rPh sb="17" eb="20">
      <t>ヘノコ</t>
    </rPh>
    <rPh sb="72" eb="74">
      <t>カクニン</t>
    </rPh>
    <phoneticPr fontId="8"/>
  </si>
  <si>
    <r>
      <t>PC1 FamilyMart</t>
    </r>
    <r>
      <rPr>
        <sz val="14"/>
        <rFont val="ＭＳ Ｐゴシック"/>
        <family val="3"/>
        <charset val="128"/>
      </rPr>
      <t>　海洋博公園前店　　　　　　　　　　　　　　　　　　　　　　　　　　　</t>
    </r>
    <r>
      <rPr>
        <sz val="14"/>
        <rFont val="Arial"/>
        <family val="2"/>
      </rPr>
      <t>(0980-48-2577)  Open 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36</t>
    </r>
    <rPh sb="15" eb="17">
      <t>カイヨウ</t>
    </rPh>
    <rPh sb="17" eb="18">
      <t>ハク</t>
    </rPh>
    <rPh sb="18" eb="20">
      <t>コウエン</t>
    </rPh>
    <rPh sb="20" eb="21">
      <t>マエ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</si>
  <si>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7:00</t>
    </r>
    <r>
      <rPr>
        <sz val="14"/>
        <rFont val="ＭＳ Ｐゴシック"/>
        <family val="3"/>
        <charset val="128"/>
      </rPr>
      <t>スタート</t>
    </r>
    <rPh sb="17" eb="18">
      <t>マエ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</si>
  <si>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、角にとまり歯科跡左折後→</t>
    </r>
    <r>
      <rPr>
        <sz val="14"/>
        <rFont val="Arial"/>
        <family val="2"/>
      </rPr>
      <t>10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3" eb="14">
      <t>ゴ</t>
    </rPh>
    <rPh sb="19" eb="21">
      <t>ウセツ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</si>
  <si>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　　（</t>
    </r>
    <r>
      <rPr>
        <sz val="14"/>
        <rFont val="Arial"/>
        <family val="2"/>
      </rPr>
      <t>098-997-3740</t>
    </r>
    <r>
      <rPr>
        <sz val="14"/>
        <rFont val="ＭＳ Ｐゴシック"/>
        <family val="3"/>
        <charset val="128"/>
      </rPr>
      <t>）　レシートで確認　　　　　　</t>
    </r>
    <phoneticPr fontId="8"/>
  </si>
  <si>
    <r>
      <t>+L</t>
    </r>
    <r>
      <rPr>
        <sz val="14"/>
        <rFont val="ＭＳ Ｐゴシック"/>
        <family val="3"/>
        <charset val="128"/>
      </rPr>
      <t>→「瀬長」十R小録バイパス</t>
    </r>
    <rPh sb="4" eb="5">
      <t>セ</t>
    </rPh>
    <rPh sb="5" eb="6">
      <t>チョウ</t>
    </rPh>
    <rPh sb="9" eb="11">
      <t>オロク</t>
    </rPh>
    <phoneticPr fontId="8"/>
  </si>
  <si>
    <t>https://ridewithgps.com/routes/29315028</t>
    <phoneticPr fontId="8"/>
  </si>
  <si>
    <r>
      <t>2019_BRM226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400km</t>
    </r>
    <r>
      <rPr>
        <sz val="14"/>
        <rFont val="ＭＳ ゴシック"/>
        <family val="3"/>
        <charset val="128"/>
      </rPr>
      <t>　ぐるっと沖縄</t>
    </r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</si>
  <si>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本部浦崎店　　　　　　　　　　　　　　　　　　（</t>
    </r>
    <r>
      <rPr>
        <sz val="14"/>
        <rFont val="Arial"/>
        <family val="2"/>
      </rPr>
      <t xml:space="preserve"> 0980-48-3963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27/ 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Ph sb="12" eb="14">
      <t>モトブ</t>
    </rPh>
    <rPh sb="14" eb="16">
      <t>ウラサキ</t>
    </rPh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</si>
  <si>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玉城西町店　　　　　　　　　　　　　　　　　　　　　（</t>
    </r>
    <r>
      <rPr>
        <sz val="14"/>
        <rFont val="Arial"/>
        <family val="2"/>
      </rPr>
      <t>098-856-1174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Open19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27/10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Ph sb="19" eb="21">
      <t>タマシロ</t>
    </rPh>
    <rPh sb="21" eb="22">
      <t>ニシ</t>
    </rPh>
    <rPh sb="22" eb="23">
      <t>マチ</t>
    </rPh>
    <phoneticPr fontId="8"/>
  </si>
  <si>
    <t>Ver7_2  (2019/2/14)</t>
    <phoneticPr fontId="8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</si>
  <si>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LAWSON</t>
    </r>
    <r>
      <rPr>
        <sz val="14"/>
        <rFont val="ＭＳ Ｐゴシック"/>
        <family val="3"/>
        <charset val="128"/>
      </rPr>
      <t>　与那城海中道路前店　　　　　　　　　　　　（</t>
    </r>
    <r>
      <rPr>
        <sz val="14"/>
        <rFont val="Arial"/>
        <family val="2"/>
      </rPr>
      <t>098-973-1966</t>
    </r>
    <r>
      <rPr>
        <sz val="14"/>
        <rFont val="ＭＳ Ｐゴシック"/>
        <family val="3"/>
        <charset val="128"/>
      </rPr>
      <t>）</t>
    </r>
    <r>
      <rPr>
        <sz val="14"/>
        <rFont val="Arial"/>
        <family val="2"/>
      </rPr>
      <t xml:space="preserve">  Open17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06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27/  5</t>
    </r>
    <r>
      <rPr>
        <sz val="14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20</t>
    </r>
    <rPh sb="12" eb="15">
      <t>ヨナシロ</t>
    </rPh>
    <rPh sb="15" eb="17">
      <t>カイチュウ</t>
    </rPh>
    <rPh sb="17" eb="19">
      <t>ドウロ</t>
    </rPh>
    <rPh sb="19" eb="20">
      <t>マエ</t>
    </rPh>
    <phoneticPr fontId="8"/>
  </si>
  <si>
    <r>
      <rPr>
        <sz val="12"/>
        <rFont val="ＭＳ Ｐゴシック"/>
        <family val="3"/>
        <charset val="128"/>
      </rPr>
      <t>認定受付：ホテル那覇ウエストインの某部屋、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到着の方はメールください　　　　　　　　　　　　　　　　　　　　　　　</t>
    </r>
    <r>
      <rPr>
        <sz val="12"/>
        <rFont val="Arial"/>
        <family val="2"/>
      </rPr>
      <t xml:space="preserve">                            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>Open 27/10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撤収</t>
    </r>
    <rPh sb="17" eb="18">
      <t>ボウ</t>
    </rPh>
    <rPh sb="18" eb="20">
      <t>ヘヤ</t>
    </rPh>
    <rPh sb="22" eb="24">
      <t>トウチャク</t>
    </rPh>
    <rPh sb="25" eb="26">
      <t>カタ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</si>
</sst>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3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03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177" fontId="18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22" fontId="13" fillId="0" borderId="0" xfId="0" applyNumberFormat="1" applyFont="1" applyAlignment="1">
      <alignment vertical="center" wrapText="1"/>
    </xf>
    <xf numFmtId="0" fontId="20" fillId="0" borderId="0" xfId="1" applyFont="1" applyAlignment="1">
      <alignment vertical="center"/>
    </xf>
    <xf numFmtId="0" fontId="1" fillId="0" borderId="0" xfId="0" applyFont="1">
      <alignment vertical="center"/>
    </xf>
    <xf numFmtId="0" fontId="13" fillId="0" borderId="0" xfId="0" applyFont="1">
      <alignment vertical="center"/>
    </xf>
    <xf numFmtId="0" fontId="12" fillId="3" borderId="1" xfId="2" applyFont="1" applyFill="1" applyBorder="1" applyAlignment="1">
      <alignment horizontal="center" vertical="center"/>
    </xf>
    <xf numFmtId="178" fontId="18" fillId="3" borderId="1" xfId="2" applyNumberFormat="1" applyFont="1" applyFill="1" applyBorder="1" applyAlignment="1">
      <alignment horizontal="center" vertical="center"/>
    </xf>
    <xf numFmtId="177" fontId="18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18" fillId="4" borderId="1" xfId="2" applyNumberFormat="1" applyFont="1" applyFill="1" applyBorder="1" applyAlignment="1">
      <alignment horizontal="center" vertical="center"/>
    </xf>
    <xf numFmtId="177" fontId="18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49" fontId="9" fillId="0" borderId="1" xfId="2" applyNumberFormat="1" applyFont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2" fontId="1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" fontId="12" fillId="0" borderId="1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177" fontId="18" fillId="0" borderId="1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0" fontId="14" fillId="0" borderId="0" xfId="1" applyAlignment="1">
      <alignment vertical="center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9315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99"/>
  <sheetViews>
    <sheetView tabSelected="1" topLeftCell="C1" workbookViewId="0">
      <selection activeCell="C76" sqref="C76"/>
    </sheetView>
  </sheetViews>
  <sheetFormatPr defaultColWidth="8.875" defaultRowHeight="14.25" customHeight="1"/>
  <cols>
    <col min="1" max="1" width="2" style="12" customWidth="1"/>
    <col min="2" max="2" width="3" style="12" customWidth="1"/>
    <col min="3" max="3" width="9.125" style="12" customWidth="1"/>
    <col min="4" max="4" width="11.625" style="19" customWidth="1"/>
    <col min="5" max="5" width="7.125" style="30" customWidth="1"/>
    <col min="6" max="6" width="56.625" style="76" customWidth="1"/>
    <col min="7" max="7" width="16" style="91" customWidth="1"/>
    <col min="8" max="8" width="7.875" style="20" customWidth="1"/>
    <col min="9" max="9" width="1.375" style="12" customWidth="1"/>
    <col min="10" max="10" width="7.375" style="12" customWidth="1"/>
    <col min="11" max="11" width="8.875" style="12"/>
    <col min="12" max="12" width="4.625" style="38" customWidth="1"/>
    <col min="13" max="13" width="12" style="38" customWidth="1"/>
    <col min="14" max="14" width="8.875" style="12"/>
    <col min="15" max="15" width="2.625" style="12" customWidth="1"/>
    <col min="16" max="16" width="10.875" style="12" customWidth="1"/>
    <col min="17" max="16384" width="8.875" style="12"/>
  </cols>
  <sheetData>
    <row r="2" spans="2:23" ht="21.75" customHeight="1">
      <c r="B2" s="1"/>
      <c r="C2" s="60" t="s">
        <v>122</v>
      </c>
      <c r="D2" s="58"/>
      <c r="E2" s="23"/>
      <c r="G2" s="80" t="s">
        <v>125</v>
      </c>
      <c r="H2" s="2"/>
    </row>
    <row r="3" spans="2:23" s="6" customFormat="1" ht="14.25" customHeight="1">
      <c r="B3" s="13" t="s">
        <v>0</v>
      </c>
      <c r="C3" s="3" t="s">
        <v>1</v>
      </c>
      <c r="D3" s="4" t="s">
        <v>2</v>
      </c>
      <c r="E3" s="24" t="s">
        <v>4</v>
      </c>
      <c r="F3" s="61" t="s">
        <v>3</v>
      </c>
      <c r="G3" s="81" t="s">
        <v>5</v>
      </c>
      <c r="H3" s="5" t="s">
        <v>13</v>
      </c>
      <c r="J3" s="12"/>
      <c r="L3" s="39"/>
      <c r="M3" s="12" t="s">
        <v>67</v>
      </c>
    </row>
    <row r="4" spans="2:23" ht="42" customHeight="1">
      <c r="B4" s="46">
        <v>1</v>
      </c>
      <c r="C4" s="47"/>
      <c r="D4" s="48">
        <f>K4</f>
        <v>0</v>
      </c>
      <c r="E4" s="49" t="s">
        <v>15</v>
      </c>
      <c r="F4" s="62" t="s">
        <v>117</v>
      </c>
      <c r="G4" s="82" t="s">
        <v>16</v>
      </c>
      <c r="H4" s="50">
        <v>4</v>
      </c>
      <c r="K4" s="12">
        <v>0</v>
      </c>
      <c r="M4" s="99" t="s">
        <v>121</v>
      </c>
      <c r="P4" s="94"/>
      <c r="Q4" s="94"/>
      <c r="R4" s="94"/>
      <c r="S4" s="94"/>
      <c r="T4" s="94"/>
      <c r="U4" s="94"/>
      <c r="V4" s="94"/>
      <c r="W4" s="94"/>
    </row>
    <row r="5" spans="2:23" ht="25.5" customHeight="1">
      <c r="B5" s="14">
        <f t="shared" ref="B5:B69" si="0">B4+1</f>
        <v>2</v>
      </c>
      <c r="C5" s="9">
        <f t="shared" ref="C5:C41" si="1">D5-D4</f>
        <v>0.03</v>
      </c>
      <c r="D5" s="10">
        <f>K5</f>
        <v>0.03</v>
      </c>
      <c r="E5" s="25" t="s">
        <v>17</v>
      </c>
      <c r="F5" s="63" t="s">
        <v>52</v>
      </c>
      <c r="G5" s="83" t="s">
        <v>91</v>
      </c>
      <c r="H5" s="7">
        <v>4</v>
      </c>
      <c r="J5" s="12">
        <v>0.03</v>
      </c>
      <c r="K5" s="12">
        <f t="shared" ref="K5:K71" si="2">K4+J5</f>
        <v>0.03</v>
      </c>
      <c r="M5" s="43"/>
      <c r="P5" s="94"/>
      <c r="Q5" s="94"/>
      <c r="R5" s="94"/>
      <c r="S5" s="94"/>
      <c r="T5" s="94"/>
      <c r="U5" s="94"/>
      <c r="V5" s="94"/>
      <c r="W5" s="94"/>
    </row>
    <row r="6" spans="2:23" ht="25.5" customHeight="1">
      <c r="B6" s="14">
        <f t="shared" si="0"/>
        <v>3</v>
      </c>
      <c r="C6" s="9">
        <f t="shared" si="1"/>
        <v>0.4</v>
      </c>
      <c r="D6" s="10">
        <f t="shared" ref="D6:D74" si="3">K6</f>
        <v>0.43000000000000005</v>
      </c>
      <c r="E6" s="25" t="s">
        <v>17</v>
      </c>
      <c r="F6" s="64" t="s">
        <v>53</v>
      </c>
      <c r="G6" s="83" t="s">
        <v>18</v>
      </c>
      <c r="H6" s="7">
        <v>4</v>
      </c>
      <c r="J6" s="12">
        <v>0.4</v>
      </c>
      <c r="K6" s="12">
        <f t="shared" si="2"/>
        <v>0.43000000000000005</v>
      </c>
    </row>
    <row r="7" spans="2:23" ht="25.5" customHeight="1">
      <c r="B7" s="14">
        <f t="shared" si="0"/>
        <v>4</v>
      </c>
      <c r="C7" s="9">
        <f t="shared" si="1"/>
        <v>8.8000000000000007</v>
      </c>
      <c r="D7" s="10">
        <f t="shared" si="3"/>
        <v>9.23</v>
      </c>
      <c r="E7" s="25" t="s">
        <v>19</v>
      </c>
      <c r="F7" s="64" t="s">
        <v>54</v>
      </c>
      <c r="G7" s="83" t="s">
        <v>18</v>
      </c>
      <c r="H7" s="7">
        <v>7</v>
      </c>
      <c r="J7" s="12">
        <v>8.8000000000000007</v>
      </c>
      <c r="K7" s="12">
        <f t="shared" si="2"/>
        <v>9.23</v>
      </c>
    </row>
    <row r="8" spans="2:23" ht="25.5" customHeight="1">
      <c r="B8" s="14">
        <f t="shared" si="0"/>
        <v>5</v>
      </c>
      <c r="C8" s="9">
        <f t="shared" ref="C8:C10" si="4">D8-D7</f>
        <v>19.399999999999999</v>
      </c>
      <c r="D8" s="10">
        <f t="shared" ref="D8:D10" si="5">K8</f>
        <v>28.63</v>
      </c>
      <c r="E8" s="25"/>
      <c r="F8" s="64" t="s">
        <v>92</v>
      </c>
      <c r="G8" s="83" t="s">
        <v>18</v>
      </c>
      <c r="H8" s="7">
        <v>90</v>
      </c>
      <c r="J8" s="12">
        <v>19.399999999999999</v>
      </c>
      <c r="K8" s="12">
        <f t="shared" si="2"/>
        <v>28.63</v>
      </c>
    </row>
    <row r="9" spans="2:23" ht="25.5" customHeight="1">
      <c r="B9" s="14">
        <f t="shared" si="0"/>
        <v>6</v>
      </c>
      <c r="C9" s="9">
        <f t="shared" si="4"/>
        <v>5.3000000000000007</v>
      </c>
      <c r="D9" s="10">
        <f t="shared" si="5"/>
        <v>33.93</v>
      </c>
      <c r="E9" s="25" t="s">
        <v>19</v>
      </c>
      <c r="F9" s="65" t="s">
        <v>55</v>
      </c>
      <c r="G9" s="83" t="s">
        <v>20</v>
      </c>
      <c r="H9" s="7">
        <v>5</v>
      </c>
      <c r="J9" s="12">
        <v>5.3</v>
      </c>
      <c r="K9" s="12">
        <f t="shared" si="2"/>
        <v>33.93</v>
      </c>
    </row>
    <row r="10" spans="2:23" ht="25.5" customHeight="1">
      <c r="B10" s="14">
        <f t="shared" si="0"/>
        <v>7</v>
      </c>
      <c r="C10" s="9">
        <f t="shared" si="4"/>
        <v>7.2999999999999972</v>
      </c>
      <c r="D10" s="10">
        <f t="shared" si="5"/>
        <v>41.23</v>
      </c>
      <c r="E10" s="25" t="s">
        <v>19</v>
      </c>
      <c r="F10" s="66" t="s">
        <v>86</v>
      </c>
      <c r="G10" s="83" t="s">
        <v>14</v>
      </c>
      <c r="H10" s="7">
        <v>3</v>
      </c>
      <c r="J10" s="12">
        <v>7.3</v>
      </c>
      <c r="K10" s="12">
        <f t="shared" si="2"/>
        <v>41.23</v>
      </c>
    </row>
    <row r="11" spans="2:23" ht="25.5" customHeight="1">
      <c r="B11" s="14">
        <f t="shared" si="0"/>
        <v>8</v>
      </c>
      <c r="C11" s="9">
        <f t="shared" si="1"/>
        <v>5.6000000000000014</v>
      </c>
      <c r="D11" s="10">
        <f t="shared" si="3"/>
        <v>46.83</v>
      </c>
      <c r="E11" s="25" t="s">
        <v>19</v>
      </c>
      <c r="F11" s="67" t="s">
        <v>93</v>
      </c>
      <c r="G11" s="83" t="s">
        <v>14</v>
      </c>
      <c r="H11" s="8">
        <v>8</v>
      </c>
      <c r="J11" s="12">
        <v>5.6</v>
      </c>
      <c r="K11" s="12">
        <f t="shared" si="2"/>
        <v>46.83</v>
      </c>
    </row>
    <row r="12" spans="2:23" ht="25.5" customHeight="1">
      <c r="B12" s="14">
        <f t="shared" si="0"/>
        <v>9</v>
      </c>
      <c r="C12" s="9">
        <f t="shared" si="1"/>
        <v>19.799999999999997</v>
      </c>
      <c r="D12" s="10">
        <f t="shared" si="3"/>
        <v>66.63</v>
      </c>
      <c r="E12" s="25" t="s">
        <v>19</v>
      </c>
      <c r="F12" s="66" t="s">
        <v>37</v>
      </c>
      <c r="G12" s="83" t="s">
        <v>24</v>
      </c>
      <c r="H12" s="8">
        <v>7</v>
      </c>
      <c r="J12" s="12">
        <v>19.8</v>
      </c>
      <c r="K12" s="12">
        <f t="shared" si="2"/>
        <v>66.63</v>
      </c>
    </row>
    <row r="13" spans="2:23" ht="25.5" customHeight="1">
      <c r="B13" s="14">
        <f t="shared" si="0"/>
        <v>10</v>
      </c>
      <c r="C13" s="9">
        <f t="shared" si="1"/>
        <v>2.9000000000000057</v>
      </c>
      <c r="D13" s="10">
        <f t="shared" si="3"/>
        <v>69.53</v>
      </c>
      <c r="E13" s="25" t="s">
        <v>19</v>
      </c>
      <c r="F13" s="64" t="s">
        <v>38</v>
      </c>
      <c r="G13" s="83" t="s">
        <v>24</v>
      </c>
      <c r="H13" s="8">
        <v>2</v>
      </c>
      <c r="J13" s="12">
        <v>2.9</v>
      </c>
      <c r="K13" s="12">
        <f t="shared" si="2"/>
        <v>69.53</v>
      </c>
    </row>
    <row r="14" spans="2:23" ht="42" customHeight="1">
      <c r="B14" s="51">
        <f t="shared" si="0"/>
        <v>11</v>
      </c>
      <c r="C14" s="52">
        <f>D14-D13</f>
        <v>14.599999999999994</v>
      </c>
      <c r="D14" s="53">
        <f>K14</f>
        <v>84.13</v>
      </c>
      <c r="E14" s="54">
        <f>D14-D4</f>
        <v>84.13</v>
      </c>
      <c r="F14" s="68" t="s">
        <v>116</v>
      </c>
      <c r="G14" s="84" t="s">
        <v>94</v>
      </c>
      <c r="H14" s="55">
        <v>48</v>
      </c>
      <c r="J14" s="12">
        <v>14.6</v>
      </c>
      <c r="K14" s="12">
        <f t="shared" si="2"/>
        <v>84.13</v>
      </c>
      <c r="L14" s="37"/>
      <c r="M14" s="44"/>
    </row>
    <row r="15" spans="2:23" ht="25.5" customHeight="1">
      <c r="B15" s="14">
        <f t="shared" si="0"/>
        <v>12</v>
      </c>
      <c r="C15" s="9">
        <f t="shared" ref="C15:C25" si="6">D15-D14</f>
        <v>12</v>
      </c>
      <c r="D15" s="10">
        <f t="shared" si="3"/>
        <v>96.13</v>
      </c>
      <c r="E15" s="25"/>
      <c r="F15" s="69" t="s">
        <v>95</v>
      </c>
      <c r="G15" s="83" t="s">
        <v>39</v>
      </c>
      <c r="H15" s="8">
        <v>40</v>
      </c>
      <c r="J15" s="12">
        <v>12</v>
      </c>
      <c r="K15" s="12">
        <f t="shared" si="2"/>
        <v>96.13</v>
      </c>
      <c r="L15" s="36"/>
      <c r="M15" s="36"/>
    </row>
    <row r="16" spans="2:23" ht="25.5" customHeight="1">
      <c r="B16" s="14">
        <f t="shared" si="0"/>
        <v>13</v>
      </c>
      <c r="C16" s="9">
        <f t="shared" si="6"/>
        <v>1.4000000000000057</v>
      </c>
      <c r="D16" s="10">
        <f t="shared" si="3"/>
        <v>97.53</v>
      </c>
      <c r="E16" s="25"/>
      <c r="F16" s="69" t="s">
        <v>40</v>
      </c>
      <c r="G16" s="83" t="s">
        <v>39</v>
      </c>
      <c r="H16" s="8">
        <v>37</v>
      </c>
      <c r="J16" s="12">
        <v>1.4</v>
      </c>
      <c r="K16" s="12">
        <f t="shared" si="2"/>
        <v>97.53</v>
      </c>
    </row>
    <row r="17" spans="2:13" ht="25.5" customHeight="1">
      <c r="B17" s="14">
        <f t="shared" si="0"/>
        <v>14</v>
      </c>
      <c r="C17" s="9">
        <f t="shared" si="6"/>
        <v>4.2000000000000028</v>
      </c>
      <c r="D17" s="10">
        <f t="shared" si="3"/>
        <v>101.73</v>
      </c>
      <c r="E17" s="25"/>
      <c r="F17" s="69" t="s">
        <v>41</v>
      </c>
      <c r="G17" s="83" t="s">
        <v>42</v>
      </c>
      <c r="H17" s="8">
        <v>9</v>
      </c>
      <c r="J17" s="12">
        <v>4.2</v>
      </c>
      <c r="K17" s="12">
        <f t="shared" si="2"/>
        <v>101.73</v>
      </c>
    </row>
    <row r="18" spans="2:13" ht="25.5" customHeight="1">
      <c r="B18" s="14">
        <f t="shared" si="0"/>
        <v>15</v>
      </c>
      <c r="C18" s="9">
        <f t="shared" si="6"/>
        <v>2.5</v>
      </c>
      <c r="D18" s="10">
        <f t="shared" si="3"/>
        <v>104.23</v>
      </c>
      <c r="E18" s="25" t="s">
        <v>19</v>
      </c>
      <c r="F18" s="69" t="s">
        <v>56</v>
      </c>
      <c r="G18" s="83" t="s">
        <v>43</v>
      </c>
      <c r="H18" s="8">
        <v>2</v>
      </c>
      <c r="J18" s="12">
        <v>2.5</v>
      </c>
      <c r="K18" s="12">
        <f t="shared" si="2"/>
        <v>104.23</v>
      </c>
    </row>
    <row r="19" spans="2:13" ht="25.5" customHeight="1">
      <c r="B19" s="14">
        <f t="shared" si="0"/>
        <v>16</v>
      </c>
      <c r="C19" s="9">
        <f t="shared" si="6"/>
        <v>20</v>
      </c>
      <c r="D19" s="10">
        <f t="shared" si="3"/>
        <v>124.23</v>
      </c>
      <c r="E19" s="25"/>
      <c r="F19" s="65" t="s">
        <v>73</v>
      </c>
      <c r="G19" s="83" t="s">
        <v>43</v>
      </c>
      <c r="H19" s="8">
        <v>4</v>
      </c>
      <c r="J19" s="12">
        <v>20</v>
      </c>
      <c r="K19" s="12">
        <f t="shared" si="2"/>
        <v>124.23</v>
      </c>
    </row>
    <row r="20" spans="2:13" ht="25.5" customHeight="1">
      <c r="B20" s="14">
        <f t="shared" si="0"/>
        <v>17</v>
      </c>
      <c r="C20" s="9">
        <f t="shared" si="6"/>
        <v>20.299999999999997</v>
      </c>
      <c r="D20" s="10">
        <f t="shared" si="3"/>
        <v>144.53</v>
      </c>
      <c r="E20" s="25"/>
      <c r="F20" s="65" t="s">
        <v>84</v>
      </c>
      <c r="G20" s="83" t="s">
        <v>43</v>
      </c>
      <c r="H20" s="8">
        <v>44</v>
      </c>
      <c r="J20" s="12">
        <v>20.3</v>
      </c>
      <c r="K20" s="12">
        <f t="shared" si="2"/>
        <v>144.53</v>
      </c>
    </row>
    <row r="21" spans="2:13" ht="25.5" customHeight="1">
      <c r="B21" s="14">
        <f t="shared" si="0"/>
        <v>18</v>
      </c>
      <c r="C21" s="9">
        <f t="shared" si="6"/>
        <v>3.1999999999999886</v>
      </c>
      <c r="D21" s="10">
        <f t="shared" si="3"/>
        <v>147.72999999999999</v>
      </c>
      <c r="E21" s="26"/>
      <c r="F21" s="67" t="s">
        <v>96</v>
      </c>
      <c r="G21" s="83" t="s">
        <v>43</v>
      </c>
      <c r="H21" s="8">
        <v>183</v>
      </c>
      <c r="I21" s="36"/>
      <c r="J21" s="15">
        <v>3.2</v>
      </c>
      <c r="K21" s="12">
        <f t="shared" si="2"/>
        <v>147.72999999999999</v>
      </c>
    </row>
    <row r="22" spans="2:13" ht="42.75" customHeight="1">
      <c r="B22" s="51">
        <f t="shared" si="0"/>
        <v>19</v>
      </c>
      <c r="C22" s="52">
        <f>D22-D21</f>
        <v>4.4000000000000057</v>
      </c>
      <c r="D22" s="53">
        <f>K22</f>
        <v>152.13</v>
      </c>
      <c r="E22" s="54">
        <f>D22-D14</f>
        <v>68</v>
      </c>
      <c r="F22" s="68" t="s">
        <v>83</v>
      </c>
      <c r="G22" s="85" t="s">
        <v>51</v>
      </c>
      <c r="H22" s="55">
        <v>8</v>
      </c>
      <c r="J22" s="12">
        <v>4.4000000000000004</v>
      </c>
      <c r="K22" s="12">
        <f t="shared" si="2"/>
        <v>152.13</v>
      </c>
      <c r="M22" s="44"/>
    </row>
    <row r="23" spans="2:13" ht="24.75" customHeight="1">
      <c r="B23" s="14">
        <f t="shared" si="0"/>
        <v>20</v>
      </c>
      <c r="C23" s="9">
        <f t="shared" si="6"/>
        <v>4.4000000000000057</v>
      </c>
      <c r="D23" s="10">
        <f t="shared" si="3"/>
        <v>156.53</v>
      </c>
      <c r="E23" s="59"/>
      <c r="F23" s="67" t="s">
        <v>96</v>
      </c>
      <c r="G23" s="86" t="s">
        <v>44</v>
      </c>
      <c r="H23" s="8">
        <f>H21</f>
        <v>183</v>
      </c>
      <c r="I23" s="36"/>
      <c r="J23" s="15">
        <f>J22</f>
        <v>4.4000000000000004</v>
      </c>
      <c r="K23" s="12">
        <f t="shared" si="2"/>
        <v>156.53</v>
      </c>
    </row>
    <row r="24" spans="2:13" ht="24.75" customHeight="1">
      <c r="B24" s="14">
        <f t="shared" si="0"/>
        <v>21</v>
      </c>
      <c r="C24" s="9">
        <f t="shared" si="6"/>
        <v>12</v>
      </c>
      <c r="D24" s="10">
        <f t="shared" si="3"/>
        <v>168.53</v>
      </c>
      <c r="E24" s="59"/>
      <c r="F24" s="67" t="s">
        <v>97</v>
      </c>
      <c r="G24" s="86" t="s">
        <v>45</v>
      </c>
      <c r="H24" s="8">
        <f>H20</f>
        <v>44</v>
      </c>
      <c r="I24" s="36"/>
      <c r="J24" s="15">
        <v>12</v>
      </c>
      <c r="K24" s="12">
        <f t="shared" si="2"/>
        <v>168.53</v>
      </c>
    </row>
    <row r="25" spans="2:13" ht="24.75" customHeight="1">
      <c r="B25" s="14">
        <f t="shared" si="0"/>
        <v>22</v>
      </c>
      <c r="C25" s="9">
        <f t="shared" si="6"/>
        <v>2</v>
      </c>
      <c r="D25" s="10">
        <f t="shared" si="3"/>
        <v>170.53</v>
      </c>
      <c r="E25" s="59"/>
      <c r="F25" s="67" t="s">
        <v>96</v>
      </c>
      <c r="G25" s="86" t="s">
        <v>45</v>
      </c>
      <c r="H25" s="8">
        <v>194</v>
      </c>
      <c r="I25" s="36"/>
      <c r="J25" s="15">
        <v>2</v>
      </c>
      <c r="K25" s="12">
        <f t="shared" si="2"/>
        <v>170.53</v>
      </c>
    </row>
    <row r="26" spans="2:13" ht="24.75" customHeight="1">
      <c r="B26" s="95">
        <f t="shared" si="0"/>
        <v>23</v>
      </c>
      <c r="C26" s="96">
        <f t="shared" ref="C26:C33" si="7">D26-D25</f>
        <v>3.5999999999999943</v>
      </c>
      <c r="D26" s="97">
        <f t="shared" si="3"/>
        <v>174.13</v>
      </c>
      <c r="E26" s="59">
        <f>D26-D22</f>
        <v>22</v>
      </c>
      <c r="F26" s="67" t="s">
        <v>98</v>
      </c>
      <c r="G26" s="86" t="s">
        <v>45</v>
      </c>
      <c r="H26" s="8">
        <v>5</v>
      </c>
      <c r="I26" s="36"/>
      <c r="J26" s="15">
        <v>3.6</v>
      </c>
      <c r="K26" s="12">
        <f t="shared" si="2"/>
        <v>174.13</v>
      </c>
    </row>
    <row r="27" spans="2:13" ht="24.75" customHeight="1">
      <c r="B27" s="14">
        <f t="shared" si="0"/>
        <v>24</v>
      </c>
      <c r="C27" s="9">
        <f t="shared" si="7"/>
        <v>2.5</v>
      </c>
      <c r="D27" s="10">
        <f t="shared" si="3"/>
        <v>176.63</v>
      </c>
      <c r="E27" s="59"/>
      <c r="F27" s="67" t="s">
        <v>96</v>
      </c>
      <c r="G27" s="86" t="s">
        <v>45</v>
      </c>
      <c r="H27" s="8">
        <v>250</v>
      </c>
      <c r="I27" s="36"/>
      <c r="J27" s="15">
        <f>J18</f>
        <v>2.5</v>
      </c>
      <c r="K27" s="12">
        <f t="shared" si="2"/>
        <v>176.63</v>
      </c>
    </row>
    <row r="28" spans="2:13" ht="24.75" customHeight="1">
      <c r="B28" s="14">
        <f t="shared" si="0"/>
        <v>25</v>
      </c>
      <c r="C28" s="9">
        <f t="shared" si="7"/>
        <v>4.1999999999999886</v>
      </c>
      <c r="D28" s="10">
        <f t="shared" si="3"/>
        <v>180.82999999999998</v>
      </c>
      <c r="E28" s="59"/>
      <c r="F28" s="67" t="s">
        <v>96</v>
      </c>
      <c r="G28" s="86" t="s">
        <v>45</v>
      </c>
      <c r="H28" s="8">
        <v>210</v>
      </c>
      <c r="I28" s="36"/>
      <c r="J28" s="15">
        <f>J17</f>
        <v>4.2</v>
      </c>
      <c r="K28" s="12">
        <f t="shared" si="2"/>
        <v>180.82999999999998</v>
      </c>
    </row>
    <row r="29" spans="2:13" ht="24.75" customHeight="1">
      <c r="B29" s="14">
        <f t="shared" si="0"/>
        <v>26</v>
      </c>
      <c r="C29" s="9">
        <f t="shared" si="7"/>
        <v>1.4000000000000057</v>
      </c>
      <c r="D29" s="10">
        <f t="shared" si="3"/>
        <v>182.23</v>
      </c>
      <c r="E29" s="59"/>
      <c r="F29" s="67" t="s">
        <v>96</v>
      </c>
      <c r="G29" s="86" t="s">
        <v>45</v>
      </c>
      <c r="H29" s="8">
        <v>130</v>
      </c>
      <c r="I29" s="36"/>
      <c r="J29" s="15">
        <f>J16</f>
        <v>1.4</v>
      </c>
      <c r="K29" s="12">
        <f t="shared" si="2"/>
        <v>182.23</v>
      </c>
    </row>
    <row r="30" spans="2:13" ht="24.75" customHeight="1">
      <c r="B30" s="14">
        <f t="shared" si="0"/>
        <v>27</v>
      </c>
      <c r="C30" s="9">
        <f t="shared" si="7"/>
        <v>12</v>
      </c>
      <c r="D30" s="10">
        <f t="shared" si="3"/>
        <v>194.23</v>
      </c>
      <c r="E30" s="59"/>
      <c r="F30" s="67" t="s">
        <v>96</v>
      </c>
      <c r="G30" s="86" t="s">
        <v>45</v>
      </c>
      <c r="H30" s="8">
        <v>88</v>
      </c>
      <c r="I30" s="36"/>
      <c r="J30" s="15">
        <f>J15</f>
        <v>12</v>
      </c>
      <c r="K30" s="12">
        <f t="shared" si="2"/>
        <v>194.23</v>
      </c>
    </row>
    <row r="31" spans="2:13" ht="24.75" customHeight="1">
      <c r="B31" s="95">
        <f t="shared" si="0"/>
        <v>28</v>
      </c>
      <c r="C31" s="96">
        <f t="shared" ref="C31" si="8">D31-D30</f>
        <v>7.6999999999999886</v>
      </c>
      <c r="D31" s="97">
        <f t="shared" ref="D31" si="9">K31</f>
        <v>201.92999999999998</v>
      </c>
      <c r="E31" s="59">
        <f>D31-D26</f>
        <v>27.799999999999983</v>
      </c>
      <c r="F31" s="67" t="s">
        <v>99</v>
      </c>
      <c r="G31" s="98" t="s">
        <v>46</v>
      </c>
      <c r="H31" s="8">
        <f>H13</f>
        <v>2</v>
      </c>
      <c r="I31" s="36"/>
      <c r="J31" s="15">
        <v>7.7</v>
      </c>
      <c r="K31" s="12">
        <f t="shared" si="2"/>
        <v>201.92999999999998</v>
      </c>
    </row>
    <row r="32" spans="2:13" ht="35.25" customHeight="1">
      <c r="B32" s="51">
        <f t="shared" si="0"/>
        <v>29</v>
      </c>
      <c r="C32" s="52">
        <f>D32-D31</f>
        <v>24.5</v>
      </c>
      <c r="D32" s="53">
        <f t="shared" ref="D32" si="10">K32</f>
        <v>226.42999999999998</v>
      </c>
      <c r="E32" s="56">
        <f>D32-D31</f>
        <v>24.5</v>
      </c>
      <c r="F32" s="68" t="s">
        <v>80</v>
      </c>
      <c r="G32" s="84"/>
      <c r="H32" s="55">
        <v>3</v>
      </c>
      <c r="I32" s="36"/>
      <c r="J32" s="12">
        <v>24.5</v>
      </c>
      <c r="K32" s="12">
        <f t="shared" si="2"/>
        <v>226.42999999999998</v>
      </c>
    </row>
    <row r="33" spans="2:23" ht="22.5" customHeight="1">
      <c r="B33" s="14">
        <f t="shared" si="0"/>
        <v>30</v>
      </c>
      <c r="C33" s="9">
        <f t="shared" si="7"/>
        <v>0</v>
      </c>
      <c r="D33" s="10">
        <f t="shared" si="3"/>
        <v>226.42999999999998</v>
      </c>
      <c r="E33" s="25"/>
      <c r="F33" s="67" t="s">
        <v>100</v>
      </c>
      <c r="G33" s="87" t="s">
        <v>81</v>
      </c>
      <c r="H33" s="8">
        <v>3</v>
      </c>
      <c r="I33" s="36"/>
      <c r="J33" s="15">
        <v>0</v>
      </c>
      <c r="K33" s="12">
        <f t="shared" si="2"/>
        <v>226.42999999999998</v>
      </c>
    </row>
    <row r="34" spans="2:23" ht="22.5" customHeight="1">
      <c r="B34" s="14">
        <f t="shared" si="0"/>
        <v>31</v>
      </c>
      <c r="C34" s="9">
        <f t="shared" ref="C34" si="11">D34-D33</f>
        <v>3.1999999999999886</v>
      </c>
      <c r="D34" s="10">
        <f t="shared" si="3"/>
        <v>229.62999999999997</v>
      </c>
      <c r="E34" s="26"/>
      <c r="F34" s="63" t="s">
        <v>68</v>
      </c>
      <c r="G34" s="83" t="s">
        <v>101</v>
      </c>
      <c r="H34" s="7">
        <v>95</v>
      </c>
      <c r="J34" s="12">
        <v>3.2</v>
      </c>
      <c r="K34" s="12">
        <f t="shared" si="2"/>
        <v>229.62999999999997</v>
      </c>
    </row>
    <row r="35" spans="2:23" ht="22.5" customHeight="1">
      <c r="B35" s="14">
        <f t="shared" si="0"/>
        <v>32</v>
      </c>
      <c r="C35" s="9">
        <f t="shared" ref="C35:C36" si="12">D35-D34</f>
        <v>6.5999999999999943</v>
      </c>
      <c r="D35" s="10">
        <f t="shared" ref="D35:D36" si="13">K35</f>
        <v>236.22999999999996</v>
      </c>
      <c r="E35" s="25" t="s">
        <v>19</v>
      </c>
      <c r="F35" s="69" t="s">
        <v>69</v>
      </c>
      <c r="G35" s="83" t="s">
        <v>101</v>
      </c>
      <c r="H35" s="7">
        <v>11</v>
      </c>
      <c r="J35" s="12">
        <v>6.6</v>
      </c>
      <c r="K35" s="12">
        <f t="shared" si="2"/>
        <v>236.22999999999996</v>
      </c>
    </row>
    <row r="36" spans="2:23" ht="22.5" customHeight="1">
      <c r="B36" s="14">
        <f t="shared" si="0"/>
        <v>33</v>
      </c>
      <c r="C36" s="9">
        <f t="shared" si="12"/>
        <v>0.27000000000001023</v>
      </c>
      <c r="D36" s="10">
        <f t="shared" si="13"/>
        <v>236.49999999999997</v>
      </c>
      <c r="E36" s="26"/>
      <c r="F36" s="66" t="s">
        <v>47</v>
      </c>
      <c r="G36" s="83" t="s">
        <v>36</v>
      </c>
      <c r="H36" s="7"/>
      <c r="J36" s="12">
        <v>0.27</v>
      </c>
      <c r="K36" s="12">
        <f t="shared" si="2"/>
        <v>236.49999999999997</v>
      </c>
    </row>
    <row r="37" spans="2:23" ht="22.5" customHeight="1">
      <c r="B37" s="14">
        <f t="shared" si="0"/>
        <v>34</v>
      </c>
      <c r="C37" s="9">
        <f t="shared" ref="C37:C38" si="14">D37-D36</f>
        <v>0.3779999999999859</v>
      </c>
      <c r="D37" s="10">
        <f t="shared" ref="D37:D38" si="15">K37</f>
        <v>236.87799999999996</v>
      </c>
      <c r="E37" s="26"/>
      <c r="F37" s="69" t="s">
        <v>74</v>
      </c>
      <c r="G37" s="83" t="s">
        <v>36</v>
      </c>
      <c r="H37" s="7"/>
      <c r="J37" s="12">
        <v>0.378</v>
      </c>
      <c r="K37" s="12">
        <f t="shared" si="2"/>
        <v>236.87799999999996</v>
      </c>
    </row>
    <row r="38" spans="2:23" ht="22.5" customHeight="1">
      <c r="B38" s="14">
        <f t="shared" si="0"/>
        <v>35</v>
      </c>
      <c r="C38" s="9">
        <f t="shared" si="14"/>
        <v>0.69999999999998863</v>
      </c>
      <c r="D38" s="10">
        <f t="shared" si="15"/>
        <v>237.57799999999995</v>
      </c>
      <c r="E38" s="26"/>
      <c r="F38" s="67" t="s">
        <v>29</v>
      </c>
      <c r="G38" s="83" t="s">
        <v>75</v>
      </c>
      <c r="H38" s="7">
        <v>5</v>
      </c>
      <c r="J38" s="12">
        <v>0.7</v>
      </c>
      <c r="K38" s="12">
        <f t="shared" si="2"/>
        <v>237.57799999999995</v>
      </c>
    </row>
    <row r="39" spans="2:23" ht="55.5" customHeight="1">
      <c r="B39" s="51">
        <f t="shared" si="0"/>
        <v>36</v>
      </c>
      <c r="C39" s="52">
        <f>D39-D38</f>
        <v>19.599999999999994</v>
      </c>
      <c r="D39" s="53">
        <f t="shared" si="3"/>
        <v>257.17799999999994</v>
      </c>
      <c r="E39" s="56">
        <f>D39-D32</f>
        <v>30.747999999999962</v>
      </c>
      <c r="F39" s="70" t="s">
        <v>123</v>
      </c>
      <c r="G39" s="84" t="s">
        <v>23</v>
      </c>
      <c r="H39" s="57">
        <v>15</v>
      </c>
      <c r="I39" s="15"/>
      <c r="J39" s="12">
        <v>19.600000000000001</v>
      </c>
      <c r="K39" s="12">
        <f t="shared" si="2"/>
        <v>257.17799999999994</v>
      </c>
      <c r="L39" s="36"/>
      <c r="M39" s="44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2:23" ht="22.5" customHeight="1">
      <c r="B40" s="14">
        <f t="shared" si="0"/>
        <v>37</v>
      </c>
      <c r="C40" s="9">
        <f t="shared" si="1"/>
        <v>1.6999999999999886</v>
      </c>
      <c r="D40" s="10">
        <f t="shared" si="3"/>
        <v>258.87799999999993</v>
      </c>
      <c r="E40" s="27" t="s">
        <v>17</v>
      </c>
      <c r="F40" s="66" t="s">
        <v>102</v>
      </c>
      <c r="G40" s="87" t="s">
        <v>24</v>
      </c>
      <c r="H40" s="8">
        <v>10</v>
      </c>
      <c r="I40" s="15"/>
      <c r="J40" s="15">
        <v>1.7</v>
      </c>
      <c r="K40" s="12">
        <f t="shared" si="2"/>
        <v>258.87799999999993</v>
      </c>
      <c r="L40" s="36"/>
      <c r="M40" s="36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2:23" ht="22.5" customHeight="1">
      <c r="B41" s="14">
        <f t="shared" si="0"/>
        <v>38</v>
      </c>
      <c r="C41" s="9">
        <f t="shared" si="1"/>
        <v>12.899999999999977</v>
      </c>
      <c r="D41" s="10">
        <f t="shared" si="3"/>
        <v>271.77799999999991</v>
      </c>
      <c r="E41" s="27" t="s">
        <v>17</v>
      </c>
      <c r="F41" s="66" t="s">
        <v>103</v>
      </c>
      <c r="G41" s="87" t="s">
        <v>25</v>
      </c>
      <c r="H41" s="8">
        <v>8</v>
      </c>
      <c r="J41" s="15">
        <v>12.9</v>
      </c>
      <c r="K41" s="12">
        <f t="shared" si="2"/>
        <v>271.77799999999991</v>
      </c>
    </row>
    <row r="42" spans="2:23" ht="22.5" customHeight="1">
      <c r="B42" s="14">
        <f t="shared" si="0"/>
        <v>39</v>
      </c>
      <c r="C42" s="9">
        <f t="shared" ref="C42:C45" si="16">D42-D41</f>
        <v>2.8999999999999773</v>
      </c>
      <c r="D42" s="10">
        <f t="shared" ref="D42" si="17">K42</f>
        <v>274.67799999999988</v>
      </c>
      <c r="E42" s="26" t="s">
        <v>17</v>
      </c>
      <c r="F42" s="71" t="s">
        <v>76</v>
      </c>
      <c r="G42" s="87" t="s">
        <v>43</v>
      </c>
      <c r="H42" s="8"/>
      <c r="J42" s="15">
        <v>2.9</v>
      </c>
      <c r="K42" s="12">
        <f t="shared" si="2"/>
        <v>274.67799999999988</v>
      </c>
    </row>
    <row r="43" spans="2:23" ht="22.5" customHeight="1">
      <c r="B43" s="14">
        <f t="shared" si="0"/>
        <v>40</v>
      </c>
      <c r="C43" s="9">
        <f t="shared" ref="C43" si="18">D43-D42</f>
        <v>3</v>
      </c>
      <c r="D43" s="10">
        <f t="shared" ref="D43" si="19">K43</f>
        <v>277.67799999999988</v>
      </c>
      <c r="E43" s="27" t="s">
        <v>17</v>
      </c>
      <c r="F43" s="69" t="s">
        <v>79</v>
      </c>
      <c r="G43" s="87" t="s">
        <v>30</v>
      </c>
      <c r="H43" s="8">
        <v>8</v>
      </c>
      <c r="J43" s="15">
        <v>3</v>
      </c>
      <c r="K43" s="12">
        <f t="shared" si="2"/>
        <v>277.67799999999988</v>
      </c>
    </row>
    <row r="44" spans="2:23" ht="48" customHeight="1">
      <c r="B44" s="51">
        <f t="shared" si="0"/>
        <v>41</v>
      </c>
      <c r="C44" s="52">
        <f>D44-D43</f>
        <v>10.800000000000011</v>
      </c>
      <c r="D44" s="53">
        <f t="shared" ref="D44" si="20">K44</f>
        <v>288.47799999999989</v>
      </c>
      <c r="E44" s="56">
        <f>D44-D39</f>
        <v>31.299999999999955</v>
      </c>
      <c r="F44" s="68" t="s">
        <v>115</v>
      </c>
      <c r="G44" s="84" t="s">
        <v>30</v>
      </c>
      <c r="H44" s="57">
        <v>50</v>
      </c>
      <c r="J44" s="15">
        <v>10.8</v>
      </c>
      <c r="K44" s="12">
        <f t="shared" si="2"/>
        <v>288.47799999999989</v>
      </c>
    </row>
    <row r="45" spans="2:23" ht="25.5" customHeight="1">
      <c r="B45" s="14">
        <f t="shared" si="0"/>
        <v>42</v>
      </c>
      <c r="C45" s="9">
        <f t="shared" si="16"/>
        <v>25.300000000000011</v>
      </c>
      <c r="D45" s="10">
        <f t="shared" si="3"/>
        <v>313.77799999999991</v>
      </c>
      <c r="E45" s="26" t="s">
        <v>17</v>
      </c>
      <c r="F45" s="69" t="s">
        <v>57</v>
      </c>
      <c r="G45" s="83" t="s">
        <v>30</v>
      </c>
      <c r="H45" s="7"/>
      <c r="J45" s="15">
        <v>25.3</v>
      </c>
      <c r="K45" s="12">
        <f t="shared" si="2"/>
        <v>313.77799999999991</v>
      </c>
    </row>
    <row r="46" spans="2:23" ht="25.5" customHeight="1">
      <c r="B46" s="14">
        <f t="shared" si="0"/>
        <v>43</v>
      </c>
      <c r="C46" s="9">
        <f t="shared" ref="C46" si="21">D46-D45</f>
        <v>1.3000000000000114</v>
      </c>
      <c r="D46" s="10">
        <f t="shared" ref="D46:D47" si="22">K46</f>
        <v>315.07799999999992</v>
      </c>
      <c r="E46" s="26"/>
      <c r="F46" s="71" t="s">
        <v>48</v>
      </c>
      <c r="G46" s="87" t="s">
        <v>104</v>
      </c>
      <c r="H46" s="7">
        <v>4</v>
      </c>
      <c r="J46" s="12">
        <v>1.3</v>
      </c>
      <c r="K46" s="12">
        <f t="shared" si="2"/>
        <v>315.07799999999992</v>
      </c>
    </row>
    <row r="47" spans="2:23" ht="25.5" customHeight="1">
      <c r="B47" s="14">
        <f t="shared" si="0"/>
        <v>44</v>
      </c>
      <c r="C47" s="9">
        <f t="shared" ref="C47" si="23">D47-D46</f>
        <v>2</v>
      </c>
      <c r="D47" s="10">
        <f t="shared" si="22"/>
        <v>317.07799999999992</v>
      </c>
      <c r="E47" s="26" t="s">
        <v>105</v>
      </c>
      <c r="F47" s="63" t="s">
        <v>106</v>
      </c>
      <c r="G47" s="87" t="s">
        <v>31</v>
      </c>
      <c r="H47" s="7">
        <v>40</v>
      </c>
      <c r="J47" s="12">
        <v>2</v>
      </c>
      <c r="K47" s="12">
        <f t="shared" ref="K47:K48" si="24">K46+J47</f>
        <v>317.07799999999992</v>
      </c>
    </row>
    <row r="48" spans="2:23" ht="25.5" customHeight="1">
      <c r="B48" s="14">
        <f t="shared" si="0"/>
        <v>45</v>
      </c>
      <c r="C48" s="9">
        <f t="shared" ref="C48:C52" si="25">D48-D47</f>
        <v>5.1999999999999886</v>
      </c>
      <c r="D48" s="10">
        <f t="shared" ref="D48:D51" si="26">K48</f>
        <v>322.27799999999991</v>
      </c>
      <c r="E48" s="27" t="s">
        <v>17</v>
      </c>
      <c r="F48" s="69" t="s">
        <v>58</v>
      </c>
      <c r="G48" s="88" t="s">
        <v>26</v>
      </c>
      <c r="H48" s="7">
        <v>20</v>
      </c>
      <c r="J48" s="12">
        <v>5.2</v>
      </c>
      <c r="K48" s="12">
        <f t="shared" si="24"/>
        <v>322.27799999999991</v>
      </c>
    </row>
    <row r="49" spans="2:13" ht="25.5" customHeight="1">
      <c r="B49" s="14">
        <f t="shared" si="0"/>
        <v>46</v>
      </c>
      <c r="C49" s="9">
        <f t="shared" si="25"/>
        <v>2.1000000000000227</v>
      </c>
      <c r="D49" s="10">
        <f t="shared" si="26"/>
        <v>324.37799999999993</v>
      </c>
      <c r="E49" s="26" t="s">
        <v>17</v>
      </c>
      <c r="F49" s="67" t="s">
        <v>107</v>
      </c>
      <c r="G49" s="83" t="s">
        <v>49</v>
      </c>
      <c r="H49" s="8">
        <v>25</v>
      </c>
      <c r="I49" s="36"/>
      <c r="J49" s="15">
        <v>2.1</v>
      </c>
      <c r="K49" s="12">
        <f t="shared" si="2"/>
        <v>324.37799999999993</v>
      </c>
    </row>
    <row r="50" spans="2:13" ht="25.5" customHeight="1">
      <c r="B50" s="14">
        <f t="shared" si="0"/>
        <v>47</v>
      </c>
      <c r="C50" s="9">
        <f t="shared" si="25"/>
        <v>5.3000000000000114</v>
      </c>
      <c r="D50" s="10">
        <f t="shared" si="26"/>
        <v>329.67799999999994</v>
      </c>
      <c r="E50" s="26" t="s">
        <v>17</v>
      </c>
      <c r="F50" s="69" t="s">
        <v>77</v>
      </c>
      <c r="G50" s="83" t="s">
        <v>50</v>
      </c>
      <c r="H50" s="8">
        <v>2</v>
      </c>
      <c r="I50" s="36"/>
      <c r="J50" s="15">
        <v>5.3</v>
      </c>
      <c r="K50" s="12">
        <f t="shared" si="2"/>
        <v>329.67799999999994</v>
      </c>
    </row>
    <row r="51" spans="2:13" ht="49.5" customHeight="1">
      <c r="B51" s="51">
        <f t="shared" si="0"/>
        <v>48</v>
      </c>
      <c r="C51" s="52">
        <f>D51-D50</f>
        <v>5.1999999999999886</v>
      </c>
      <c r="D51" s="53">
        <f t="shared" si="26"/>
        <v>334.87799999999993</v>
      </c>
      <c r="E51" s="56">
        <f>D51-D44</f>
        <v>46.400000000000034</v>
      </c>
      <c r="F51" s="68" t="s">
        <v>126</v>
      </c>
      <c r="G51" s="84" t="s">
        <v>82</v>
      </c>
      <c r="H51" s="55">
        <v>5</v>
      </c>
      <c r="I51" s="36"/>
      <c r="J51" s="15">
        <v>5.2</v>
      </c>
      <c r="K51" s="12">
        <f t="shared" si="2"/>
        <v>334.87799999999993</v>
      </c>
      <c r="M51" s="44"/>
    </row>
    <row r="52" spans="2:13" ht="21.75" customHeight="1">
      <c r="B52" s="14">
        <f t="shared" si="0"/>
        <v>49</v>
      </c>
      <c r="C52" s="9">
        <f t="shared" si="25"/>
        <v>10.199999999999989</v>
      </c>
      <c r="D52" s="10">
        <f t="shared" si="3"/>
        <v>345.07799999999992</v>
      </c>
      <c r="E52" s="25" t="s">
        <v>17</v>
      </c>
      <c r="F52" s="67" t="s">
        <v>59</v>
      </c>
      <c r="G52" s="83" t="s">
        <v>108</v>
      </c>
      <c r="H52" s="8">
        <v>5</v>
      </c>
      <c r="I52" s="36"/>
      <c r="J52" s="15">
        <v>10.199999999999999</v>
      </c>
      <c r="K52" s="12">
        <f t="shared" si="2"/>
        <v>345.07799999999992</v>
      </c>
    </row>
    <row r="53" spans="2:13" ht="21.75" customHeight="1">
      <c r="B53" s="14">
        <f t="shared" si="0"/>
        <v>50</v>
      </c>
      <c r="C53" s="9">
        <f t="shared" ref="C53:C61" si="27">D53-D52</f>
        <v>0.69999999999998863</v>
      </c>
      <c r="D53" s="10">
        <f t="shared" si="3"/>
        <v>345.77799999999991</v>
      </c>
      <c r="E53" s="26" t="s">
        <v>17</v>
      </c>
      <c r="F53" s="67" t="s">
        <v>70</v>
      </c>
      <c r="G53" s="83" t="s">
        <v>109</v>
      </c>
      <c r="H53" s="8">
        <v>2</v>
      </c>
      <c r="I53" s="36"/>
      <c r="J53" s="15">
        <v>0.7</v>
      </c>
      <c r="K53" s="12">
        <f t="shared" si="2"/>
        <v>345.77799999999991</v>
      </c>
    </row>
    <row r="54" spans="2:13" ht="21.75" customHeight="1">
      <c r="B54" s="14">
        <f t="shared" si="0"/>
        <v>51</v>
      </c>
      <c r="C54" s="9">
        <f t="shared" si="27"/>
        <v>7.6000000000000227</v>
      </c>
      <c r="D54" s="10">
        <f t="shared" si="3"/>
        <v>353.37799999999993</v>
      </c>
      <c r="E54" s="27" t="s">
        <v>17</v>
      </c>
      <c r="F54" s="69" t="s">
        <v>71</v>
      </c>
      <c r="G54" s="87" t="s">
        <v>21</v>
      </c>
      <c r="H54" s="7">
        <v>3</v>
      </c>
      <c r="I54" s="36"/>
      <c r="J54" s="12">
        <v>7.6</v>
      </c>
      <c r="K54" s="12">
        <f t="shared" si="2"/>
        <v>353.37799999999993</v>
      </c>
    </row>
    <row r="55" spans="2:13" s="15" customFormat="1" ht="21.75" customHeight="1">
      <c r="B55" s="14">
        <f t="shared" si="0"/>
        <v>52</v>
      </c>
      <c r="C55" s="9">
        <f t="shared" si="27"/>
        <v>3.3999999999999773</v>
      </c>
      <c r="D55" s="10">
        <f t="shared" si="3"/>
        <v>356.77799999999991</v>
      </c>
      <c r="E55" s="27" t="s">
        <v>17</v>
      </c>
      <c r="F55" s="71" t="s">
        <v>118</v>
      </c>
      <c r="G55" s="87" t="s">
        <v>104</v>
      </c>
      <c r="H55" s="7">
        <v>3</v>
      </c>
      <c r="I55" s="12"/>
      <c r="J55" s="12">
        <v>3.4</v>
      </c>
      <c r="K55" s="12">
        <f t="shared" si="2"/>
        <v>356.77799999999991</v>
      </c>
    </row>
    <row r="56" spans="2:13" ht="21.75" customHeight="1">
      <c r="B56" s="14">
        <f t="shared" si="0"/>
        <v>53</v>
      </c>
      <c r="C56" s="9">
        <f t="shared" si="27"/>
        <v>7</v>
      </c>
      <c r="D56" s="10">
        <f t="shared" si="3"/>
        <v>363.77799999999991</v>
      </c>
      <c r="E56" s="27"/>
      <c r="F56" s="67" t="s">
        <v>110</v>
      </c>
      <c r="G56" s="88" t="s">
        <v>27</v>
      </c>
      <c r="H56" s="7">
        <v>3</v>
      </c>
      <c r="J56" s="12">
        <v>7</v>
      </c>
      <c r="K56" s="12">
        <f t="shared" si="2"/>
        <v>363.77799999999991</v>
      </c>
      <c r="L56" s="12"/>
      <c r="M56" s="12"/>
    </row>
    <row r="57" spans="2:13" ht="21.75" customHeight="1">
      <c r="B57" s="14">
        <f t="shared" si="0"/>
        <v>54</v>
      </c>
      <c r="C57" s="9">
        <f t="shared" si="27"/>
        <v>0.14999999999997726</v>
      </c>
      <c r="D57" s="10">
        <f t="shared" si="3"/>
        <v>363.92799999999988</v>
      </c>
      <c r="E57" s="27"/>
      <c r="F57" s="67" t="s">
        <v>87</v>
      </c>
      <c r="G57" s="88" t="s">
        <v>27</v>
      </c>
      <c r="H57" s="7">
        <v>3</v>
      </c>
      <c r="I57" s="36"/>
      <c r="J57" s="12">
        <v>0.15</v>
      </c>
      <c r="K57" s="12">
        <f t="shared" si="2"/>
        <v>363.92799999999988</v>
      </c>
    </row>
    <row r="58" spans="2:13" ht="21.75" customHeight="1">
      <c r="B58" s="14">
        <f t="shared" si="0"/>
        <v>55</v>
      </c>
      <c r="C58" s="9">
        <f>D58-D57</f>
        <v>1.1999999999999886</v>
      </c>
      <c r="D58" s="10">
        <f t="shared" si="3"/>
        <v>365.12799999999987</v>
      </c>
      <c r="E58" s="27"/>
      <c r="F58" s="67" t="s">
        <v>88</v>
      </c>
      <c r="G58" s="88" t="s">
        <v>27</v>
      </c>
      <c r="H58" s="7">
        <v>3</v>
      </c>
      <c r="J58" s="12">
        <v>1.2</v>
      </c>
      <c r="K58" s="12">
        <f t="shared" si="2"/>
        <v>365.12799999999987</v>
      </c>
    </row>
    <row r="59" spans="2:13" ht="21.75" customHeight="1">
      <c r="B59" s="14">
        <f t="shared" si="0"/>
        <v>56</v>
      </c>
      <c r="C59" s="9">
        <f t="shared" si="27"/>
        <v>1.1999999999999886</v>
      </c>
      <c r="D59" s="10">
        <f t="shared" si="3"/>
        <v>366.32799999999986</v>
      </c>
      <c r="E59" s="27"/>
      <c r="F59" s="72" t="s">
        <v>89</v>
      </c>
      <c r="G59" s="88" t="s">
        <v>27</v>
      </c>
      <c r="H59" s="7">
        <v>3</v>
      </c>
      <c r="J59" s="12">
        <v>1.2</v>
      </c>
      <c r="K59" s="12">
        <f t="shared" si="2"/>
        <v>366.32799999999986</v>
      </c>
    </row>
    <row r="60" spans="2:13" ht="21.75" customHeight="1">
      <c r="B60" s="14">
        <f t="shared" si="0"/>
        <v>57</v>
      </c>
      <c r="C60" s="9">
        <f t="shared" si="27"/>
        <v>0.18000000000000682</v>
      </c>
      <c r="D60" s="10">
        <f t="shared" si="3"/>
        <v>366.50799999999987</v>
      </c>
      <c r="E60" s="27" t="s">
        <v>17</v>
      </c>
      <c r="F60" s="69" t="s">
        <v>90</v>
      </c>
      <c r="G60" s="88" t="s">
        <v>30</v>
      </c>
      <c r="H60" s="7">
        <v>3</v>
      </c>
      <c r="J60" s="12">
        <v>0.18</v>
      </c>
      <c r="K60" s="12">
        <f t="shared" si="2"/>
        <v>366.50799999999987</v>
      </c>
    </row>
    <row r="61" spans="2:13" ht="21.75" customHeight="1">
      <c r="B61" s="14">
        <f t="shared" si="0"/>
        <v>58</v>
      </c>
      <c r="C61" s="9">
        <f t="shared" si="27"/>
        <v>1.3999999999999773</v>
      </c>
      <c r="D61" s="10">
        <f t="shared" si="3"/>
        <v>367.90799999999984</v>
      </c>
      <c r="E61" s="27" t="s">
        <v>17</v>
      </c>
      <c r="F61" s="69" t="s">
        <v>85</v>
      </c>
      <c r="G61" s="88" t="s">
        <v>30</v>
      </c>
      <c r="H61" s="7">
        <v>3</v>
      </c>
      <c r="I61" s="36"/>
      <c r="J61" s="93">
        <v>1.4</v>
      </c>
      <c r="K61" s="12">
        <f t="shared" si="2"/>
        <v>367.90799999999984</v>
      </c>
    </row>
    <row r="62" spans="2:13" ht="21.75" customHeight="1">
      <c r="B62" s="14">
        <f t="shared" si="0"/>
        <v>59</v>
      </c>
      <c r="C62" s="9">
        <f t="shared" ref="C62:C66" si="28">D62-D61</f>
        <v>0.51999999999998181</v>
      </c>
      <c r="D62" s="10">
        <f t="shared" si="3"/>
        <v>368.42799999999983</v>
      </c>
      <c r="E62" s="27" t="s">
        <v>17</v>
      </c>
      <c r="F62" s="69" t="s">
        <v>32</v>
      </c>
      <c r="G62" s="87" t="s">
        <v>33</v>
      </c>
      <c r="H62" s="7">
        <v>20</v>
      </c>
      <c r="J62" s="12">
        <v>0.52</v>
      </c>
      <c r="K62" s="12">
        <f t="shared" si="2"/>
        <v>368.42799999999983</v>
      </c>
    </row>
    <row r="63" spans="2:13" ht="21.75" customHeight="1">
      <c r="B63" s="14">
        <f t="shared" si="0"/>
        <v>60</v>
      </c>
      <c r="C63" s="9">
        <f t="shared" si="28"/>
        <v>4</v>
      </c>
      <c r="D63" s="10">
        <f t="shared" si="3"/>
        <v>372.42799999999983</v>
      </c>
      <c r="E63" s="27" t="s">
        <v>17</v>
      </c>
      <c r="F63" s="69" t="s">
        <v>78</v>
      </c>
      <c r="G63" s="87" t="s">
        <v>34</v>
      </c>
      <c r="H63" s="7">
        <v>30</v>
      </c>
      <c r="J63" s="12">
        <v>4</v>
      </c>
      <c r="K63" s="12">
        <f t="shared" si="2"/>
        <v>372.42799999999983</v>
      </c>
    </row>
    <row r="64" spans="2:13" s="15" customFormat="1" ht="21.75" customHeight="1">
      <c r="B64" s="14">
        <f t="shared" si="0"/>
        <v>61</v>
      </c>
      <c r="C64" s="9">
        <f t="shared" ref="C64" si="29">D64-D63</f>
        <v>0.80000000000001137</v>
      </c>
      <c r="D64" s="10">
        <f t="shared" ref="D64" si="30">K64</f>
        <v>373.22799999999984</v>
      </c>
      <c r="E64" s="27" t="s">
        <v>17</v>
      </c>
      <c r="F64" s="69" t="s">
        <v>60</v>
      </c>
      <c r="G64" s="87" t="s">
        <v>35</v>
      </c>
      <c r="H64" s="7">
        <v>45</v>
      </c>
      <c r="I64" s="12"/>
      <c r="J64" s="12">
        <v>0.8</v>
      </c>
      <c r="K64" s="12">
        <f t="shared" si="2"/>
        <v>373.22799999999984</v>
      </c>
      <c r="L64" s="36"/>
      <c r="M64" s="36"/>
    </row>
    <row r="65" spans="2:13" s="15" customFormat="1" ht="21.75" customHeight="1">
      <c r="B65" s="14">
        <f t="shared" si="0"/>
        <v>62</v>
      </c>
      <c r="C65" s="9">
        <f t="shared" si="28"/>
        <v>3.5</v>
      </c>
      <c r="D65" s="10">
        <f t="shared" si="3"/>
        <v>376.72799999999984</v>
      </c>
      <c r="E65" s="27"/>
      <c r="F65" s="66" t="s">
        <v>111</v>
      </c>
      <c r="G65" s="88" t="s">
        <v>104</v>
      </c>
      <c r="H65" s="7">
        <v>35</v>
      </c>
      <c r="J65" s="12">
        <v>3.5</v>
      </c>
      <c r="K65" s="12">
        <f t="shared" si="2"/>
        <v>376.72799999999984</v>
      </c>
      <c r="L65" s="36"/>
      <c r="M65" s="36"/>
    </row>
    <row r="66" spans="2:13" ht="21.75" customHeight="1">
      <c r="B66" s="14">
        <f t="shared" si="0"/>
        <v>63</v>
      </c>
      <c r="C66" s="9">
        <f t="shared" si="28"/>
        <v>1.1999999999999886</v>
      </c>
      <c r="D66" s="10">
        <f t="shared" si="3"/>
        <v>377.92799999999983</v>
      </c>
      <c r="E66" s="27" t="s">
        <v>17</v>
      </c>
      <c r="F66" s="69" t="s">
        <v>61</v>
      </c>
      <c r="G66" s="88" t="s">
        <v>28</v>
      </c>
      <c r="H66" s="7">
        <v>38</v>
      </c>
      <c r="J66" s="12">
        <v>1.2</v>
      </c>
      <c r="K66" s="12">
        <f t="shared" si="2"/>
        <v>377.92799999999983</v>
      </c>
    </row>
    <row r="67" spans="2:13" s="15" customFormat="1" ht="50.25" customHeight="1">
      <c r="B67" s="51">
        <f t="shared" si="0"/>
        <v>64</v>
      </c>
      <c r="C67" s="52">
        <f>D67-D66</f>
        <v>7.3000000000000114</v>
      </c>
      <c r="D67" s="53">
        <f t="shared" si="3"/>
        <v>385.22799999999984</v>
      </c>
      <c r="E67" s="56">
        <f>D67-D51</f>
        <v>50.349999999999909</v>
      </c>
      <c r="F67" s="70" t="s">
        <v>119</v>
      </c>
      <c r="G67" s="84" t="s">
        <v>28</v>
      </c>
      <c r="H67" s="57">
        <v>25</v>
      </c>
      <c r="J67" s="12">
        <v>7.3</v>
      </c>
      <c r="K67" s="12">
        <f t="shared" si="2"/>
        <v>385.22799999999984</v>
      </c>
      <c r="L67" s="36"/>
      <c r="M67" s="36"/>
    </row>
    <row r="68" spans="2:13" s="15" customFormat="1" ht="25.5" customHeight="1">
      <c r="B68" s="14">
        <f t="shared" si="0"/>
        <v>65</v>
      </c>
      <c r="C68" s="9">
        <f t="shared" ref="C68:C71" si="31">D68-D67</f>
        <v>5</v>
      </c>
      <c r="D68" s="10">
        <f t="shared" si="3"/>
        <v>390.22799999999984</v>
      </c>
      <c r="E68" s="27" t="s">
        <v>17</v>
      </c>
      <c r="F68" s="69" t="s">
        <v>112</v>
      </c>
      <c r="G68" s="87" t="s">
        <v>22</v>
      </c>
      <c r="H68" s="7">
        <v>4</v>
      </c>
      <c r="J68" s="15">
        <v>5</v>
      </c>
      <c r="K68" s="12">
        <f t="shared" si="2"/>
        <v>390.22799999999984</v>
      </c>
      <c r="L68" s="36"/>
      <c r="M68" s="36"/>
    </row>
    <row r="69" spans="2:13" s="15" customFormat="1" ht="25.5" customHeight="1">
      <c r="B69" s="14">
        <f t="shared" si="0"/>
        <v>66</v>
      </c>
      <c r="C69" s="9">
        <f t="shared" si="31"/>
        <v>5</v>
      </c>
      <c r="D69" s="10">
        <f t="shared" si="3"/>
        <v>395.22799999999984</v>
      </c>
      <c r="E69" s="27" t="s">
        <v>17</v>
      </c>
      <c r="F69" s="69" t="s">
        <v>64</v>
      </c>
      <c r="G69" s="87" t="s">
        <v>62</v>
      </c>
      <c r="H69" s="7">
        <v>5</v>
      </c>
      <c r="J69" s="15">
        <v>5</v>
      </c>
      <c r="K69" s="12">
        <f t="shared" si="2"/>
        <v>395.22799999999984</v>
      </c>
      <c r="L69" s="36"/>
      <c r="M69" s="36"/>
    </row>
    <row r="70" spans="2:13" s="15" customFormat="1" ht="25.5" customHeight="1">
      <c r="B70" s="14">
        <f t="shared" ref="B70:B74" si="32">B69+1</f>
        <v>67</v>
      </c>
      <c r="C70" s="9">
        <f t="shared" si="31"/>
        <v>0.60000000000002274</v>
      </c>
      <c r="D70" s="10">
        <f t="shared" si="3"/>
        <v>395.82799999999986</v>
      </c>
      <c r="E70" s="27" t="s">
        <v>105</v>
      </c>
      <c r="F70" s="69" t="s">
        <v>65</v>
      </c>
      <c r="G70" s="87" t="s">
        <v>104</v>
      </c>
      <c r="H70" s="7">
        <v>5</v>
      </c>
      <c r="J70" s="15">
        <v>0.6</v>
      </c>
      <c r="K70" s="12">
        <f t="shared" si="2"/>
        <v>395.82799999999986</v>
      </c>
      <c r="L70" s="36"/>
      <c r="M70" s="36"/>
    </row>
    <row r="71" spans="2:13" s="15" customFormat="1" ht="25.5" customHeight="1">
      <c r="B71" s="14">
        <f t="shared" si="32"/>
        <v>68</v>
      </c>
      <c r="C71" s="9">
        <f t="shared" si="31"/>
        <v>1.5</v>
      </c>
      <c r="D71" s="10">
        <f t="shared" si="3"/>
        <v>397.32799999999986</v>
      </c>
      <c r="E71" s="27" t="s">
        <v>17</v>
      </c>
      <c r="F71" s="72" t="s">
        <v>120</v>
      </c>
      <c r="G71" s="87" t="s">
        <v>22</v>
      </c>
      <c r="H71" s="7">
        <v>2</v>
      </c>
      <c r="J71" s="15">
        <v>1.5</v>
      </c>
      <c r="K71" s="12">
        <f t="shared" si="2"/>
        <v>397.32799999999986</v>
      </c>
      <c r="L71" s="36"/>
      <c r="M71" s="36"/>
    </row>
    <row r="72" spans="2:13" s="15" customFormat="1" ht="25.5" customHeight="1">
      <c r="B72" s="14">
        <f>B71+1</f>
        <v>69</v>
      </c>
      <c r="C72" s="9">
        <f>D72-D71</f>
        <v>5.8000000000000114</v>
      </c>
      <c r="D72" s="10">
        <f>K72</f>
        <v>403.12799999999987</v>
      </c>
      <c r="E72" s="27" t="s">
        <v>17</v>
      </c>
      <c r="F72" s="73" t="s">
        <v>113</v>
      </c>
      <c r="G72" s="87" t="s">
        <v>27</v>
      </c>
      <c r="H72" s="7">
        <v>2</v>
      </c>
      <c r="J72" s="15">
        <v>5.8</v>
      </c>
      <c r="K72" s="12">
        <f>K71+J72</f>
        <v>403.12799999999987</v>
      </c>
      <c r="L72" s="36"/>
      <c r="M72" s="36"/>
    </row>
    <row r="73" spans="2:13" s="15" customFormat="1" ht="25.5" customHeight="1">
      <c r="B73" s="14">
        <f t="shared" si="32"/>
        <v>70</v>
      </c>
      <c r="C73" s="9">
        <f>D73-D72</f>
        <v>0.5</v>
      </c>
      <c r="D73" s="10">
        <f>K73</f>
        <v>403.62799999999987</v>
      </c>
      <c r="E73" s="27" t="s">
        <v>17</v>
      </c>
      <c r="F73" s="69" t="s">
        <v>114</v>
      </c>
      <c r="G73" s="87" t="s">
        <v>27</v>
      </c>
      <c r="H73" s="7">
        <v>2</v>
      </c>
      <c r="J73" s="15">
        <v>0.5</v>
      </c>
      <c r="K73" s="12">
        <f t="shared" ref="K73" si="33">K72+J73</f>
        <v>403.62799999999987</v>
      </c>
      <c r="L73" s="36"/>
      <c r="M73" s="36"/>
    </row>
    <row r="74" spans="2:13" s="15" customFormat="1" ht="37.5" customHeight="1">
      <c r="B74" s="51">
        <f t="shared" si="32"/>
        <v>71</v>
      </c>
      <c r="C74" s="52">
        <f>D74-D73</f>
        <v>0.19999999999998863</v>
      </c>
      <c r="D74" s="53">
        <f t="shared" si="3"/>
        <v>403.82799999999986</v>
      </c>
      <c r="E74" s="56">
        <f>D74-D67</f>
        <v>18.600000000000023</v>
      </c>
      <c r="F74" s="70" t="s">
        <v>124</v>
      </c>
      <c r="G74" s="89"/>
      <c r="H74" s="57">
        <v>2</v>
      </c>
      <c r="J74" s="15">
        <v>0.2</v>
      </c>
      <c r="K74" s="12">
        <f>K73+J74</f>
        <v>403.82799999999986</v>
      </c>
      <c r="L74" s="36"/>
      <c r="M74" s="44"/>
    </row>
    <row r="75" spans="2:13" s="15" customFormat="1" ht="37.5" customHeight="1">
      <c r="B75" s="51">
        <v>71</v>
      </c>
      <c r="C75" s="100" t="s">
        <v>127</v>
      </c>
      <c r="D75" s="101"/>
      <c r="E75" s="101"/>
      <c r="F75" s="101"/>
      <c r="G75" s="101"/>
      <c r="H75" s="102"/>
      <c r="I75" s="12"/>
      <c r="J75" s="12"/>
      <c r="K75" s="12"/>
      <c r="L75" s="36"/>
      <c r="M75" s="36"/>
    </row>
    <row r="76" spans="2:13" ht="15.75" customHeight="1">
      <c r="B76" s="16"/>
      <c r="D76" s="17"/>
      <c r="E76" s="28"/>
      <c r="F76" s="74" t="s">
        <v>66</v>
      </c>
      <c r="G76" s="77"/>
      <c r="H76" s="18"/>
    </row>
    <row r="77" spans="2:13" ht="20.25" customHeight="1">
      <c r="B77" s="11"/>
      <c r="C77" s="11"/>
      <c r="D77" s="17"/>
      <c r="E77" s="29"/>
      <c r="F77" s="75"/>
      <c r="G77" s="90"/>
      <c r="H77" s="18"/>
    </row>
    <row r="78" spans="2:13" ht="14.25" customHeight="1">
      <c r="B78" s="6">
        <v>1</v>
      </c>
      <c r="C78" s="35" t="s">
        <v>6</v>
      </c>
      <c r="D78" s="6"/>
      <c r="F78" s="35"/>
      <c r="H78" s="6"/>
      <c r="K78" s="44"/>
    </row>
    <row r="79" spans="2:13" ht="14.25" customHeight="1">
      <c r="B79" s="6">
        <v>2</v>
      </c>
      <c r="C79" s="35" t="s">
        <v>7</v>
      </c>
      <c r="D79" s="6"/>
      <c r="E79" s="31"/>
      <c r="F79" s="35"/>
      <c r="H79" s="6"/>
      <c r="K79" s="44"/>
    </row>
    <row r="80" spans="2:13" ht="14.25" customHeight="1">
      <c r="B80" s="6">
        <v>3</v>
      </c>
      <c r="C80" s="35" t="s">
        <v>8</v>
      </c>
      <c r="D80" s="6"/>
      <c r="E80" s="31"/>
      <c r="F80" s="35"/>
      <c r="H80" s="6"/>
      <c r="K80" s="44"/>
      <c r="L80" s="40"/>
      <c r="M80" s="40"/>
    </row>
    <row r="81" spans="2:13" ht="14.25" customHeight="1">
      <c r="B81" s="6">
        <v>4</v>
      </c>
      <c r="C81" s="35" t="s">
        <v>9</v>
      </c>
      <c r="D81" s="6"/>
      <c r="E81" s="31"/>
      <c r="F81" s="35"/>
      <c r="H81" s="6"/>
      <c r="K81" s="45"/>
      <c r="L81" s="41"/>
      <c r="M81" s="41"/>
    </row>
    <row r="82" spans="2:13" ht="14.25" customHeight="1">
      <c r="B82" s="6">
        <v>5</v>
      </c>
      <c r="C82" s="35" t="s">
        <v>10</v>
      </c>
      <c r="D82" s="6"/>
      <c r="E82" s="31"/>
      <c r="F82" s="35"/>
      <c r="H82" s="6"/>
      <c r="K82" s="45"/>
      <c r="L82" s="42"/>
      <c r="M82" s="41"/>
    </row>
    <row r="83" spans="2:13" ht="14.25" customHeight="1">
      <c r="B83" s="6">
        <v>6</v>
      </c>
      <c r="C83" s="35" t="s">
        <v>11</v>
      </c>
      <c r="D83" s="6"/>
      <c r="E83" s="31"/>
      <c r="F83" s="35"/>
      <c r="H83" s="6"/>
      <c r="K83" s="44"/>
      <c r="L83" s="42"/>
      <c r="M83" s="42"/>
    </row>
    <row r="84" spans="2:13" ht="14.25" customHeight="1">
      <c r="B84" s="6">
        <v>7</v>
      </c>
      <c r="C84" s="35" t="s">
        <v>72</v>
      </c>
      <c r="D84" s="6"/>
      <c r="E84" s="31"/>
      <c r="F84" s="35"/>
      <c r="H84" s="6"/>
      <c r="K84" s="45"/>
      <c r="L84" s="42"/>
      <c r="M84" s="42"/>
    </row>
    <row r="85" spans="2:13" ht="14.25" customHeight="1">
      <c r="B85" s="6">
        <v>8</v>
      </c>
      <c r="C85" s="35" t="s">
        <v>63</v>
      </c>
      <c r="D85" s="6"/>
      <c r="E85" s="31"/>
      <c r="F85" s="35"/>
      <c r="H85" s="6"/>
      <c r="K85" s="44"/>
      <c r="L85" s="42"/>
      <c r="M85" s="42"/>
    </row>
    <row r="86" spans="2:13" ht="14.25" customHeight="1">
      <c r="B86" s="6">
        <v>9</v>
      </c>
      <c r="C86" s="35" t="s">
        <v>12</v>
      </c>
      <c r="D86" s="6"/>
      <c r="E86" s="31"/>
      <c r="F86" s="35"/>
      <c r="H86" s="6"/>
      <c r="K86" s="45"/>
      <c r="L86" s="42"/>
      <c r="M86" s="42"/>
    </row>
    <row r="87" spans="2:13" ht="14.25" customHeight="1">
      <c r="K87" s="44"/>
      <c r="L87" s="42"/>
      <c r="M87" s="42"/>
    </row>
    <row r="88" spans="2:13" ht="14.25" customHeight="1">
      <c r="K88" s="45"/>
      <c r="L88" s="42"/>
      <c r="M88" s="42"/>
    </row>
    <row r="89" spans="2:13" ht="14.25" customHeight="1">
      <c r="K89" s="44"/>
    </row>
    <row r="90" spans="2:13" ht="14.25" customHeight="1">
      <c r="E90" s="32"/>
      <c r="F90" s="77"/>
      <c r="G90" s="77"/>
      <c r="H90" s="12"/>
      <c r="K90" s="45"/>
    </row>
    <row r="91" spans="2:13" ht="14.25" customHeight="1">
      <c r="E91" s="32"/>
      <c r="F91" s="77"/>
      <c r="G91" s="77"/>
      <c r="H91" s="12"/>
      <c r="K91" s="44"/>
      <c r="L91" s="40"/>
      <c r="M91" s="40"/>
    </row>
    <row r="92" spans="2:13" ht="14.25" customHeight="1">
      <c r="E92" s="33"/>
      <c r="F92" s="78"/>
      <c r="G92" s="78"/>
      <c r="H92" s="21"/>
      <c r="K92" s="45"/>
      <c r="L92" s="41"/>
      <c r="M92" s="41"/>
    </row>
    <row r="93" spans="2:13" ht="14.25" customHeight="1">
      <c r="E93" s="34"/>
      <c r="F93" s="79"/>
      <c r="G93" s="79"/>
      <c r="H93" s="22"/>
      <c r="K93" s="44"/>
      <c r="L93" s="42"/>
      <c r="M93" s="41"/>
    </row>
    <row r="94" spans="2:13" ht="14.25" customHeight="1">
      <c r="E94" s="34"/>
      <c r="F94" s="79"/>
      <c r="G94" s="79"/>
      <c r="H94" s="22"/>
      <c r="K94" s="45"/>
      <c r="L94" s="42"/>
      <c r="M94" s="42"/>
    </row>
    <row r="95" spans="2:13" ht="14.25" customHeight="1">
      <c r="E95" s="34"/>
      <c r="F95" s="79"/>
      <c r="G95" s="92"/>
      <c r="H95" s="22"/>
      <c r="K95" s="44"/>
      <c r="L95" s="42"/>
      <c r="M95" s="42"/>
    </row>
    <row r="96" spans="2:13" ht="14.25" customHeight="1">
      <c r="E96" s="34"/>
      <c r="F96" s="79"/>
      <c r="G96" s="92"/>
      <c r="H96" s="22"/>
      <c r="J96" s="22"/>
      <c r="K96" s="22"/>
      <c r="L96" s="42"/>
      <c r="M96" s="42"/>
    </row>
    <row r="97" spans="5:13" ht="14.25" customHeight="1">
      <c r="E97" s="34"/>
      <c r="F97" s="79"/>
      <c r="G97" s="92"/>
      <c r="H97" s="22"/>
      <c r="J97" s="22"/>
      <c r="K97" s="22"/>
      <c r="L97" s="42"/>
      <c r="M97" s="42"/>
    </row>
    <row r="98" spans="5:13" ht="14.25" customHeight="1">
      <c r="E98" s="34"/>
      <c r="F98" s="79"/>
      <c r="G98" s="92"/>
      <c r="H98" s="22"/>
    </row>
    <row r="99" spans="5:13" ht="14.25" customHeight="1">
      <c r="E99" s="32"/>
      <c r="F99" s="77"/>
      <c r="G99" s="77"/>
      <c r="H99" s="12"/>
    </row>
  </sheetData>
  <sheetProtection selectLockedCells="1" selectUnlockedCells="1"/>
  <mergeCells count="1">
    <mergeCell ref="C75:H75"/>
  </mergeCells>
  <phoneticPr fontId="8"/>
  <hyperlinks>
    <hyperlink ref="M4" r:id="rId1"/>
  </hyperlinks>
  <pageMargins left="0.23622047244094491" right="0.23622047244094491" top="0" bottom="1.3385826771653544" header="0.51181102362204722" footer="0.51181102362204722"/>
  <pageSetup paperSize="9" scale="91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2018-01-31T01:23:03Z</cp:lastPrinted>
  <dcterms:created xsi:type="dcterms:W3CDTF">2013-09-30T03:20:13Z</dcterms:created>
  <dcterms:modified xsi:type="dcterms:W3CDTF">2019-02-14T12:06:21Z</dcterms:modified>
</cp:coreProperties>
</file>