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30"/>
  <workbookPr/>
  <mc:AlternateContent xmlns:mc="http://schemas.openxmlformats.org/markup-compatibility/2006">
    <mc:Choice Requires="x15">
      <x15ac:absPath xmlns:x15ac="http://schemas.microsoft.com/office/spreadsheetml/2010/11/ac" url="/Users/Shared/Dropbox/100Brevet_Staff/2019/BRM608奥日光400/"/>
    </mc:Choice>
  </mc:AlternateContent>
  <xr:revisionPtr revIDLastSave="0" documentId="13_ncr:1_{219AF01F-D8D2-9648-8104-DDA3318C1FDB}" xr6:coauthVersionLast="43" xr6:coauthVersionMax="43" xr10:uidLastSave="{00000000-0000-0000-0000-000000000000}"/>
  <bookViews>
    <workbookView xWindow="0" yWindow="460" windowWidth="25600" windowHeight="14960" tabRatio="430" xr2:uid="{00000000-000D-0000-FFFF-FFFF00000000}"/>
  </bookViews>
  <sheets>
    <sheet name="Cuev23" sheetId="8" r:id="rId1"/>
  </sheets>
  <definedNames>
    <definedName name="_xlnm._FilterDatabase" localSheetId="0" hidden="1">Cuev23!$A$2:$I$122</definedName>
    <definedName name="_xlnm.Print_Area" localSheetId="0">Cuev23!$A$2:$K$121</definedName>
    <definedName name="_xlnm.Print_Titles" localSheetId="0">Cuev23!$1:$2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Lst>
</workbook>
</file>

<file path=xl/calcChain.xml><?xml version="1.0" encoding="utf-8"?>
<calcChain xmlns="http://schemas.openxmlformats.org/spreadsheetml/2006/main">
  <c r="C121" i="8" l="1"/>
  <c r="C61" i="8"/>
  <c r="C62" i="8"/>
  <c r="C63" i="8"/>
  <c r="C64" i="8"/>
  <c r="C65" i="8"/>
  <c r="C66" i="8"/>
  <c r="K66" i="8" s="1"/>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K67" i="8" l="1"/>
  <c r="K68" i="8" s="1"/>
  <c r="K69" i="8" s="1"/>
  <c r="K70" i="8" s="1"/>
  <c r="K71" i="8" s="1"/>
  <c r="K72" i="8" s="1"/>
  <c r="K73" i="8" s="1"/>
  <c r="K74" i="8" s="1"/>
  <c r="K75" i="8" s="1"/>
  <c r="K76" i="8" s="1"/>
  <c r="K77" i="8" s="1"/>
  <c r="K78" i="8" s="1"/>
  <c r="K79" i="8" s="1"/>
  <c r="K80" i="8" s="1"/>
  <c r="K81" i="8" s="1"/>
  <c r="K82" i="8" s="1"/>
  <c r="K83" i="8" s="1"/>
  <c r="K84" i="8" s="1"/>
  <c r="K85" i="8" s="1"/>
  <c r="K86" i="8" s="1"/>
  <c r="K87" i="8" s="1"/>
  <c r="K88" i="8" s="1"/>
  <c r="K89" i="8" s="1"/>
  <c r="K90" i="8" s="1"/>
  <c r="K91" i="8" s="1"/>
  <c r="K92" i="8" s="1"/>
  <c r="K93" i="8" s="1"/>
  <c r="K94" i="8" s="1"/>
  <c r="K95" i="8" s="1"/>
  <c r="K96" i="8" s="1"/>
  <c r="K97" i="8" s="1"/>
  <c r="K98" i="8" s="1"/>
  <c r="K99" i="8" s="1"/>
  <c r="K100" i="8" s="1"/>
  <c r="K101" i="8" s="1"/>
  <c r="K102" i="8" s="1"/>
  <c r="K103" i="8" s="1"/>
  <c r="K104" i="8" s="1"/>
  <c r="K105" i="8" s="1"/>
  <c r="K106" i="8" s="1"/>
  <c r="K107" i="8" s="1"/>
  <c r="K108" i="8" s="1"/>
  <c r="K109" i="8" s="1"/>
  <c r="K110" i="8" s="1"/>
  <c r="K111" i="8" s="1"/>
  <c r="K112" i="8" s="1"/>
  <c r="K113" i="8" s="1"/>
  <c r="K114" i="8" s="1"/>
  <c r="K115" i="8" s="1"/>
  <c r="K116" i="8" s="1"/>
  <c r="K117" i="8" s="1"/>
  <c r="K118" i="8" s="1"/>
  <c r="K119" i="8" s="1"/>
  <c r="K120" i="8" s="1"/>
  <c r="K121" i="8" s="1"/>
  <c r="C59" i="8"/>
  <c r="C58" i="8"/>
  <c r="C57" i="8"/>
  <c r="C56" i="8"/>
  <c r="C55" i="8"/>
  <c r="C54" i="8"/>
  <c r="C53" i="8"/>
  <c r="C52" i="8"/>
  <c r="C51" i="8"/>
  <c r="C50" i="8"/>
  <c r="C49" i="8"/>
  <c r="C48" i="8"/>
  <c r="C47" i="8"/>
  <c r="C46" i="8"/>
  <c r="C45" i="8"/>
  <c r="C60" i="8" l="1"/>
  <c r="C44" i="8"/>
  <c r="C43" i="8"/>
  <c r="C42" i="8"/>
  <c r="C41" i="8"/>
  <c r="C40" i="8"/>
  <c r="C39" i="8"/>
  <c r="C38" i="8"/>
  <c r="C37" i="8"/>
  <c r="C36" i="8"/>
  <c r="C35" i="8"/>
  <c r="C34" i="8"/>
  <c r="C33" i="8"/>
  <c r="C32" i="8"/>
  <c r="C31" i="8"/>
  <c r="C30" i="8"/>
  <c r="C29" i="8"/>
  <c r="C28" i="8"/>
  <c r="C27" i="8"/>
  <c r="C26" i="8"/>
  <c r="C25" i="8"/>
  <c r="C24" i="8"/>
  <c r="C23" i="8" l="1"/>
  <c r="C22" i="8"/>
  <c r="C21" i="8"/>
  <c r="C20" i="8"/>
  <c r="C19" i="8"/>
  <c r="C18" i="8"/>
  <c r="C17" i="8"/>
  <c r="C16" i="8"/>
  <c r="C15" i="8"/>
  <c r="C14" i="8"/>
  <c r="C13" i="8"/>
  <c r="C12" i="8"/>
  <c r="C11" i="8"/>
  <c r="C10" i="8"/>
  <c r="C9" i="8"/>
  <c r="C8" i="8"/>
  <c r="C7" i="8"/>
  <c r="C6" i="8"/>
  <c r="C5" i="8"/>
  <c r="C4" i="8"/>
  <c r="A4" i="8"/>
  <c r="A5" i="8" s="1"/>
  <c r="A6" i="8" s="1"/>
  <c r="A7" i="8" s="1"/>
  <c r="A8" i="8" s="1"/>
  <c r="A9" i="8" s="1"/>
  <c r="A10" i="8" s="1"/>
  <c r="A11" i="8" s="1"/>
  <c r="A12" i="8" s="1"/>
  <c r="A13" i="8" s="1"/>
  <c r="A14" i="8" s="1"/>
  <c r="A15" i="8" s="1"/>
  <c r="A16" i="8" s="1"/>
  <c r="A17" i="8" s="1"/>
  <c r="A18" i="8" s="1"/>
  <c r="A19" i="8" s="1"/>
  <c r="A20" i="8" s="1"/>
  <c r="A21" i="8" s="1"/>
  <c r="A22" i="8" s="1"/>
  <c r="A23" i="8" s="1"/>
  <c r="A24" i="8" l="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alcChain>
</file>

<file path=xl/sharedStrings.xml><?xml version="1.0" encoding="utf-8"?>
<sst xmlns="http://schemas.openxmlformats.org/spreadsheetml/2006/main" count="553" uniqueCount="196">
  <si>
    <t>No</t>
  </si>
  <si>
    <t>区間</t>
  </si>
  <si>
    <t>総距離</t>
  </si>
  <si>
    <t>進路</t>
  </si>
  <si>
    <t>通過点他</t>
  </si>
  <si>
    <t>路線</t>
  </si>
  <si>
    <t>備考</t>
  </si>
  <si>
    <t>キューシート、地図等は予告なく変更される場合があります、最新版をお使いください</t>
  </si>
  <si>
    <t>ブリーフィングで変更箇所をお知らせする場合もあります、筆記用具はご持参ください。</t>
  </si>
  <si>
    <t>フィニッシュ後はゴール受付けをされないと認定処理ができません。</t>
  </si>
  <si>
    <t>スタート前までに必ずキューシートを理解してください</t>
  </si>
  <si>
    <t>ゴール受付に来られない方、連絡のない方はDNFとします。</t>
  </si>
  <si>
    <t>途中リタイヤされたら速やかに連絡ください。</t>
    <rPh sb="14" eb="16">
      <t>レンラク</t>
    </rPh>
    <phoneticPr fontId="2"/>
  </si>
  <si>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2"/>
  </si>
  <si>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2"/>
  </si>
  <si>
    <t>ブルべカードを提出してください。</t>
    <phoneticPr fontId="2"/>
  </si>
  <si>
    <t>店のご厚意で使用していますので、飲食協力をよろしくお願いします。</t>
    <phoneticPr fontId="2"/>
  </si>
  <si>
    <t>Start</t>
  </si>
  <si>
    <t>市道</t>
    <rPh sb="0" eb="2">
      <t>シドウ</t>
    </rPh>
    <phoneticPr fontId="2"/>
  </si>
  <si>
    <t/>
  </si>
  <si>
    <t>斜め右方向に進む</t>
  </si>
  <si>
    <t>交差点</t>
    <rPh sb="0" eb="2">
      <t>コウサテン</t>
    </rPh>
    <phoneticPr fontId="5"/>
  </si>
  <si>
    <t>信号</t>
    <rPh sb="0" eb="2">
      <t>シンゴウ</t>
    </rPh>
    <phoneticPr fontId="5"/>
  </si>
  <si>
    <t>等々力緑地入口</t>
    <rPh sb="0" eb="1">
      <t>トドロキリョクチ</t>
    </rPh>
    <phoneticPr fontId="5"/>
  </si>
  <si>
    <t>┼</t>
    <phoneticPr fontId="5"/>
  </si>
  <si>
    <t>新大丸</t>
    <phoneticPr fontId="5"/>
  </si>
  <si>
    <t>泉町</t>
    <phoneticPr fontId="5"/>
  </si>
  <si>
    <t>T145</t>
    <phoneticPr fontId="5"/>
  </si>
  <si>
    <t>多喜窪通り</t>
  </si>
  <si>
    <t>武蔵台二丁目</t>
    <phoneticPr fontId="5"/>
  </si>
  <si>
    <t>市道</t>
    <rPh sb="0" eb="2">
      <t>シドウ</t>
    </rPh>
    <phoneticPr fontId="5"/>
  </si>
  <si>
    <t>Y</t>
    <phoneticPr fontId="5"/>
  </si>
  <si>
    <t>┤</t>
    <phoneticPr fontId="5"/>
  </si>
  <si>
    <t>├</t>
    <phoneticPr fontId="5"/>
  </si>
  <si>
    <t>┬</t>
    <phoneticPr fontId="5"/>
  </si>
  <si>
    <t>K179</t>
    <phoneticPr fontId="5"/>
  </si>
  <si>
    <t>狭山湖入口</t>
    <rPh sb="0" eb="2">
      <t>サヤマ</t>
    </rPh>
    <rPh sb="2" eb="3">
      <t>コ</t>
    </rPh>
    <rPh sb="3" eb="4">
      <t>イ</t>
    </rPh>
    <rPh sb="4" eb="5">
      <t>グチ</t>
    </rPh>
    <phoneticPr fontId="5"/>
  </si>
  <si>
    <t>R16</t>
    <phoneticPr fontId="5"/>
  </si>
  <si>
    <t>宮寺</t>
    <phoneticPr fontId="5"/>
  </si>
  <si>
    <t>河原町</t>
    <phoneticPr fontId="5"/>
  </si>
  <si>
    <t>K262</t>
  </si>
  <si>
    <t>R299、R407</t>
    <phoneticPr fontId="5"/>
  </si>
  <si>
    <t>下川崎</t>
    <phoneticPr fontId="5"/>
  </si>
  <si>
    <t>高萩北杉並木</t>
    <phoneticPr fontId="5"/>
  </si>
  <si>
    <t>五差路斜め左方向に進む</t>
    <rPh sb="0" eb="3">
      <t>ゴサロ</t>
    </rPh>
    <phoneticPr fontId="5"/>
  </si>
  <si>
    <t>ジグザグに</t>
    <phoneticPr fontId="5"/>
  </si>
  <si>
    <t>K171</t>
    <phoneticPr fontId="5"/>
  </si>
  <si>
    <t>K41</t>
    <phoneticPr fontId="5"/>
  </si>
  <si>
    <t>川わたる</t>
    <rPh sb="0" eb="1">
      <t>カワ</t>
    </rPh>
    <phoneticPr fontId="5"/>
  </si>
  <si>
    <t>笛吹峠</t>
    <rPh sb="0" eb="2">
      <t>フエフキ</t>
    </rPh>
    <rPh sb="2" eb="3">
      <t>トオゲ</t>
    </rPh>
    <phoneticPr fontId="5"/>
  </si>
  <si>
    <t>笛吹通りへ</t>
    <rPh sb="0" eb="2">
      <t>フエフキ</t>
    </rPh>
    <rPh sb="2" eb="3">
      <t>ドオ</t>
    </rPh>
    <phoneticPr fontId="5"/>
  </si>
  <si>
    <t>県道69号線 に向かう</t>
  </si>
  <si>
    <t>嵐山駅（東）</t>
    <phoneticPr fontId="5"/>
  </si>
  <si>
    <t>K69</t>
    <phoneticPr fontId="5"/>
  </si>
  <si>
    <t>武川</t>
    <phoneticPr fontId="5"/>
  </si>
  <si>
    <t>R140</t>
    <phoneticPr fontId="5"/>
  </si>
  <si>
    <t>R354</t>
    <phoneticPr fontId="5"/>
  </si>
  <si>
    <t>小角田北</t>
    <phoneticPr fontId="5"/>
  </si>
  <si>
    <t>大間々７丁目</t>
    <phoneticPr fontId="5"/>
  </si>
  <si>
    <t>R122</t>
    <phoneticPr fontId="5"/>
  </si>
  <si>
    <t>細尾大谷橋</t>
    <phoneticPr fontId="5"/>
  </si>
  <si>
    <t>R120</t>
    <phoneticPr fontId="5"/>
  </si>
  <si>
    <t>日本ロマンチック街道、いろは坂</t>
    <rPh sb="0" eb="2">
      <t>ニホン</t>
    </rPh>
    <rPh sb="8" eb="10">
      <t>カイドウ</t>
    </rPh>
    <rPh sb="14" eb="15">
      <t>ザカ</t>
    </rPh>
    <phoneticPr fontId="5"/>
  </si>
  <si>
    <t>二荒橋前</t>
    <phoneticPr fontId="5"/>
  </si>
  <si>
    <t>中禅寺湖、日本ロマンチック街道</t>
    <rPh sb="0" eb="4">
      <t>チュウゼンジコ</t>
    </rPh>
    <rPh sb="5" eb="7">
      <t>ニホン</t>
    </rPh>
    <rPh sb="13" eb="15">
      <t>カイドウ</t>
    </rPh>
    <phoneticPr fontId="5"/>
  </si>
  <si>
    <t>右折</t>
  </si>
  <si>
    <t>左折</t>
  </si>
  <si>
    <t>K267</t>
    <phoneticPr fontId="5"/>
  </si>
  <si>
    <t>大原南</t>
    <phoneticPr fontId="5"/>
  </si>
  <si>
    <t>直進</t>
    <phoneticPr fontId="5"/>
  </si>
  <si>
    <t>K69</t>
  </si>
  <si>
    <t>下田沢</t>
    <phoneticPr fontId="5"/>
  </si>
  <si>
    <t>○</t>
    <phoneticPr fontId="5"/>
  </si>
  <si>
    <t>R140</t>
  </si>
  <si>
    <t>K41</t>
  </si>
  <si>
    <t>R16</t>
  </si>
  <si>
    <t>K55</t>
  </si>
  <si>
    <t>武川</t>
  </si>
  <si>
    <t>嵐山駅（東）</t>
  </si>
  <si>
    <t>高萩北杉並木</t>
  </si>
  <si>
    <t>河原町</t>
  </si>
  <si>
    <t>宮寺</t>
  </si>
  <si>
    <t>狭山湖入口</t>
  </si>
  <si>
    <t>国分寺高校北</t>
  </si>
  <si>
    <t>武蔵台二丁目</t>
  </si>
  <si>
    <t>泉町</t>
  </si>
  <si>
    <t>新大丸</t>
  </si>
  <si>
    <t>府中街道</t>
  </si>
  <si>
    <t>斜め左に折れる</t>
    <phoneticPr fontId="5"/>
  </si>
  <si>
    <t>五差路</t>
    <rPh sb="0" eb="3">
      <t>ゴサロ</t>
    </rPh>
    <phoneticPr fontId="5"/>
  </si>
  <si>
    <t>狭山湖へ向かう</t>
    <rPh sb="0" eb="2">
      <t>サヤマ</t>
    </rPh>
    <rPh sb="2" eb="3">
      <t>コ</t>
    </rPh>
    <rPh sb="4" eb="5">
      <t>ム</t>
    </rPh>
    <phoneticPr fontId="5"/>
  </si>
  <si>
    <t>T17、T9</t>
    <phoneticPr fontId="5"/>
  </si>
  <si>
    <t>川崎街道、府中街道</t>
    <rPh sb="0" eb="2">
      <t>カワサキ</t>
    </rPh>
    <rPh sb="2" eb="4">
      <t>カイドウ</t>
    </rPh>
    <rPh sb="5" eb="7">
      <t>フチュウ</t>
    </rPh>
    <rPh sb="7" eb="9">
      <t>カイドウ</t>
    </rPh>
    <phoneticPr fontId="5"/>
  </si>
  <si>
    <t>T9、K9</t>
    <phoneticPr fontId="5"/>
  </si>
  <si>
    <t>PC1セブン‐イレブン 宮寺店</t>
  </si>
  <si>
    <t>PC2セブン-イレブン尾島小角田店</t>
  </si>
  <si>
    <t>PC3ローソン 足尾店</t>
  </si>
  <si>
    <t>とどろきアリーナ</t>
    <phoneticPr fontId="5"/>
  </si>
  <si>
    <t>道なり右折。突き当りに「所沢市狭山湖第1駐車場」看板</t>
    <rPh sb="0" eb="1">
      <t>ミチ</t>
    </rPh>
    <rPh sb="3" eb="5">
      <t>ウセツ</t>
    </rPh>
    <rPh sb="6" eb="7">
      <t>ツ</t>
    </rPh>
    <rPh sb="8" eb="9">
      <t>アタ</t>
    </rPh>
    <rPh sb="12" eb="15">
      <t>トコロザワシ</t>
    </rPh>
    <rPh sb="15" eb="17">
      <t>サヤマ</t>
    </rPh>
    <rPh sb="17" eb="18">
      <t>コ</t>
    </rPh>
    <rPh sb="18" eb="19">
      <t>ダイ</t>
    </rPh>
    <rPh sb="20" eb="23">
      <t>チュウシャジョウ</t>
    </rPh>
    <rPh sb="24" eb="26">
      <t>カンバン</t>
    </rPh>
    <phoneticPr fontId="5"/>
  </si>
  <si>
    <t>商店の右側の路地に入る</t>
  </si>
  <si>
    <t>K14、K69</t>
    <phoneticPr fontId="5"/>
  </si>
  <si>
    <t>上桐原</t>
    <rPh sb="0" eb="2">
      <t>カミキリハラ</t>
    </rPh>
    <phoneticPr fontId="5"/>
  </si>
  <si>
    <t>R122、K78</t>
    <phoneticPr fontId="5"/>
  </si>
  <si>
    <t>右折</t>
    <rPh sb="0" eb="2">
      <t>ウセツ</t>
    </rPh>
    <phoneticPr fontId="2"/>
  </si>
  <si>
    <t>本村橋</t>
    <rPh sb="0" eb="2">
      <t>モトムラハシ</t>
    </rPh>
    <phoneticPr fontId="2"/>
  </si>
  <si>
    <t>K9</t>
    <phoneticPr fontId="2"/>
  </si>
  <si>
    <t>長尾橋</t>
    <rPh sb="0" eb="2">
      <t>ナガオバシ</t>
    </rPh>
    <phoneticPr fontId="5"/>
  </si>
  <si>
    <t>五差路</t>
    <rPh sb="0" eb="1">
      <t>５</t>
    </rPh>
    <phoneticPr fontId="5"/>
  </si>
  <si>
    <t>左折</t>
    <rPh sb="0" eb="2">
      <t>サセツ</t>
    </rPh>
    <phoneticPr fontId="2"/>
  </si>
  <si>
    <t>T9、T17</t>
    <phoneticPr fontId="5"/>
  </si>
  <si>
    <t>クランクすぐ左折</t>
    <rPh sb="6" eb="8">
      <t>サセツ</t>
    </rPh>
    <phoneticPr fontId="5"/>
  </si>
  <si>
    <t>K62</t>
    <phoneticPr fontId="5"/>
  </si>
  <si>
    <t>角にローソンあり</t>
    <rPh sb="0" eb="1">
      <t>カド</t>
    </rPh>
    <phoneticPr fontId="2"/>
  </si>
  <si>
    <t>R409、市道、K9</t>
    <rPh sb="5" eb="7">
      <t>シドウ</t>
    </rPh>
    <phoneticPr fontId="5"/>
  </si>
  <si>
    <t>けやき台小西</t>
    <phoneticPr fontId="2"/>
  </si>
  <si>
    <t>T16</t>
    <phoneticPr fontId="2"/>
  </si>
  <si>
    <t>Y</t>
  </si>
  <si>
    <t>小川橋</t>
    <rPh sb="0" eb="2">
      <t>オガワ</t>
    </rPh>
    <rPh sb="2" eb="3">
      <t>バシ</t>
    </rPh>
    <phoneticPr fontId="2"/>
  </si>
  <si>
    <t>T144</t>
    <phoneticPr fontId="2"/>
  </si>
  <si>
    <t>T144、T5</t>
    <phoneticPr fontId="2"/>
  </si>
  <si>
    <t>南街四丁目</t>
    <rPh sb="0" eb="1">
      <t>ミナミ</t>
    </rPh>
    <rPh sb="1" eb="2">
      <t>ガイ</t>
    </rPh>
    <rPh sb="2" eb="5">
      <t>ヨンチョウメ</t>
    </rPh>
    <phoneticPr fontId="2"/>
  </si>
  <si>
    <t>T5</t>
    <phoneticPr fontId="2"/>
  </si>
  <si>
    <t>奈良橋</t>
    <rPh sb="0" eb="3">
      <t>ナラハシ</t>
    </rPh>
    <phoneticPr fontId="2"/>
  </si>
  <si>
    <t>蔵敷公民館北Sの次の信号</t>
    <rPh sb="0" eb="2">
      <t>ゾウシキ</t>
    </rPh>
    <rPh sb="2" eb="5">
      <t>コウミンカン</t>
    </rPh>
    <rPh sb="5" eb="6">
      <t>キタ</t>
    </rPh>
    <rPh sb="8" eb="9">
      <t>ツギ</t>
    </rPh>
    <rPh sb="10" eb="12">
      <t>シンゴウ</t>
    </rPh>
    <phoneticPr fontId="2"/>
  </si>
  <si>
    <t>T5</t>
    <phoneticPr fontId="5"/>
  </si>
  <si>
    <t>○</t>
  </si>
  <si>
    <t>青梅橋</t>
    <rPh sb="0" eb="2">
      <t>オウメ</t>
    </rPh>
    <rPh sb="2" eb="3">
      <t>バシ</t>
    </rPh>
    <phoneticPr fontId="2"/>
  </si>
  <si>
    <t>砂川九番</t>
    <phoneticPr fontId="2"/>
  </si>
  <si>
    <t>T7</t>
    <phoneticPr fontId="2"/>
  </si>
  <si>
    <t>多摩湖渡る</t>
    <rPh sb="0" eb="5">
      <t>タマコワタ</t>
    </rPh>
    <phoneticPr fontId="5"/>
  </si>
  <si>
    <t>多摩湖北</t>
    <rPh sb="0" eb="2">
      <t>タマ</t>
    </rPh>
    <rPh sb="2" eb="3">
      <t>コ</t>
    </rPh>
    <rPh sb="3" eb="4">
      <t>キタ</t>
    </rPh>
    <phoneticPr fontId="2"/>
  </si>
  <si>
    <t>（止まれ）</t>
    <rPh sb="1" eb="2">
      <t>ト</t>
    </rPh>
    <phoneticPr fontId="2"/>
  </si>
  <si>
    <t>右折時、後続の車に特に注意</t>
    <rPh sb="0" eb="2">
      <t>ウセツ</t>
    </rPh>
    <rPh sb="2" eb="3">
      <t>ジ</t>
    </rPh>
    <rPh sb="4" eb="6">
      <t>コウゾク</t>
    </rPh>
    <rPh sb="7" eb="8">
      <t>クルマ</t>
    </rPh>
    <rPh sb="9" eb="10">
      <t>トク</t>
    </rPh>
    <rPh sb="11" eb="13">
      <t>チュウイ</t>
    </rPh>
    <phoneticPr fontId="2"/>
  </si>
  <si>
    <t>すぐ手前の東大和市交差点は左折可信号が先に出るので、注意</t>
    <rPh sb="2" eb="4">
      <t>テマエ</t>
    </rPh>
    <phoneticPr fontId="2"/>
  </si>
  <si>
    <t>右側</t>
    <rPh sb="0" eb="2">
      <t>ミギガワ</t>
    </rPh>
    <phoneticPr fontId="2"/>
  </si>
  <si>
    <t>突き当りに黄色い「一時停止」看板</t>
    <rPh sb="0" eb="1">
      <t>ツ</t>
    </rPh>
    <rPh sb="2" eb="3">
      <t>アタ</t>
    </rPh>
    <rPh sb="5" eb="7">
      <t>キイロ</t>
    </rPh>
    <rPh sb="14" eb="16">
      <t>カンバン</t>
    </rPh>
    <phoneticPr fontId="2"/>
  </si>
  <si>
    <t>農耕者優先　の看板のところを左折</t>
    <rPh sb="0" eb="3">
      <t>ノウコウシャ</t>
    </rPh>
    <rPh sb="3" eb="5">
      <t>ユウセン</t>
    </rPh>
    <rPh sb="7" eb="9">
      <t>カンバン</t>
    </rPh>
    <rPh sb="14" eb="16">
      <t>サセツ</t>
    </rPh>
    <phoneticPr fontId="2"/>
  </si>
  <si>
    <t>左側</t>
    <rPh sb="0" eb="2">
      <t>ヒダリガワ</t>
    </rPh>
    <phoneticPr fontId="5"/>
  </si>
  <si>
    <t>途中の細い部分は通行注意</t>
    <rPh sb="0" eb="2">
      <t>トチュウ</t>
    </rPh>
    <rPh sb="3" eb="4">
      <t>ホソ</t>
    </rPh>
    <rPh sb="5" eb="7">
      <t>ブブン</t>
    </rPh>
    <rPh sb="8" eb="10">
      <t>ツウコウ</t>
    </rPh>
    <rPh sb="10" eb="12">
      <t>チュウイ</t>
    </rPh>
    <phoneticPr fontId="2"/>
  </si>
  <si>
    <t>大橋交差点</t>
    <phoneticPr fontId="2"/>
  </si>
  <si>
    <t>左側</t>
    <rPh sb="0" eb="2">
      <t>ヒダリガワ</t>
    </rPh>
    <phoneticPr fontId="2"/>
  </si>
  <si>
    <t>通過
CHK</t>
    <rPh sb="0" eb="2">
      <t>ツウカ</t>
    </rPh>
    <phoneticPr fontId="2"/>
  </si>
  <si>
    <t>毛呂山町大類グランド、川角リサイクルプラザの案内標識</t>
    <rPh sb="0" eb="1">
      <t>ケ</t>
    </rPh>
    <rPh sb="1" eb="2">
      <t>ロ</t>
    </rPh>
    <rPh sb="2" eb="3">
      <t>ヤマ</t>
    </rPh>
    <rPh sb="3" eb="4">
      <t>マチ</t>
    </rPh>
    <rPh sb="4" eb="6">
      <t>オオルイ</t>
    </rPh>
    <rPh sb="11" eb="13">
      <t>カワカク</t>
    </rPh>
    <rPh sb="22" eb="24">
      <t>アンナイ</t>
    </rPh>
    <rPh sb="24" eb="26">
      <t>ヒョウシキ</t>
    </rPh>
    <phoneticPr fontId="2"/>
  </si>
  <si>
    <t>大越製作所の看板手前を右折する</t>
    <rPh sb="0" eb="2">
      <t>オオコシ</t>
    </rPh>
    <rPh sb="2" eb="5">
      <t>セイサクジョ</t>
    </rPh>
    <rPh sb="6" eb="8">
      <t>カンバン</t>
    </rPh>
    <rPh sb="8" eb="10">
      <t>テマエ</t>
    </rPh>
    <rPh sb="11" eb="13">
      <t>ウセツ</t>
    </rPh>
    <phoneticPr fontId="2"/>
  </si>
  <si>
    <t>田元</t>
    <rPh sb="0" eb="2">
      <t>タモト</t>
    </rPh>
    <phoneticPr fontId="2"/>
  </si>
  <si>
    <t>日本ロマンチック街道</t>
    <phoneticPr fontId="5"/>
  </si>
  <si>
    <t>何かの碑があるところを斜め右方向に進む</t>
    <rPh sb="0" eb="1">
      <t>ナニ</t>
    </rPh>
    <rPh sb="3" eb="4">
      <t>ヒ</t>
    </rPh>
    <phoneticPr fontId="2"/>
  </si>
  <si>
    <t>大橋交差点</t>
    <rPh sb="0" eb="2">
      <t>オオハシ</t>
    </rPh>
    <rPh sb="2" eb="5">
      <t>コウサテン</t>
    </rPh>
    <phoneticPr fontId="5"/>
  </si>
  <si>
    <t>PC4セブン‐イレブン 宮寺店</t>
    <phoneticPr fontId="2"/>
  </si>
  <si>
    <t>梶が谷交差点手前、道なり、246号線横断する
子母口と東橘中前交差点は道なり左へ進む</t>
    <rPh sb="0" eb="22">
      <t>カジガヤコウサテンテマエミチナリ</t>
    </rPh>
    <rPh sb="31" eb="34">
      <t>コウサテン</t>
    </rPh>
    <rPh sb="35" eb="36">
      <t>ミチ</t>
    </rPh>
    <rPh sb="38" eb="39">
      <t>ヒダリ</t>
    </rPh>
    <rPh sb="40" eb="41">
      <t>スス</t>
    </rPh>
    <phoneticPr fontId="2"/>
  </si>
  <si>
    <t>通過チェック：セブン‐イレブン 利根老神温泉入口店</t>
    <phoneticPr fontId="2"/>
  </si>
  <si>
    <t>通過チェック：セブン-イレブン尾島小角田店</t>
    <phoneticPr fontId="2"/>
  </si>
  <si>
    <t>新府中街道高架下くぐってすぐ右折、高架上線路渡ってすぐの信号左折</t>
  </si>
  <si>
    <t>五差路（停止位置右手に中古車屋「CarBoy」）。県道114号線を渡り、右寄りの路地へ。</t>
  </si>
  <si>
    <t>┼</t>
  </si>
  <si>
    <t>上桐原</t>
    <phoneticPr fontId="5"/>
  </si>
  <si>
    <t>交通量多い、路面荒れてるので注意、途中圏央道入間ICへの出入口あり、巻き込まれないように。</t>
    <rPh sb="0" eb="4">
      <t>K70</t>
    </rPh>
    <phoneticPr fontId="2"/>
  </si>
  <si>
    <t>交通量多い、路面荒れてるので注意。</t>
    <rPh sb="0" eb="4">
      <t>K70</t>
    </rPh>
    <phoneticPr fontId="2"/>
  </si>
  <si>
    <t>手前にけやき台Sあるが、ここでは曲がらない。</t>
    <phoneticPr fontId="2"/>
  </si>
  <si>
    <t>市道</t>
    <rPh sb="0" eb="2">
      <t>シドウ</t>
    </rPh>
    <phoneticPr fontId="2"/>
  </si>
  <si>
    <t>T55</t>
    <phoneticPr fontId="2"/>
  </si>
  <si>
    <t>右側、オープンクローズ　1:12〜3:03</t>
    <rPh sb="0" eb="2">
      <t>ミギガワ</t>
    </rPh>
    <phoneticPr fontId="5"/>
  </si>
  <si>
    <t>（萩通り）</t>
  </si>
  <si>
    <t>森戸橋へ→高麗川渡る</t>
    <rPh sb="0" eb="2">
      <t>モリト</t>
    </rPh>
    <rPh sb="2" eb="3">
      <t>バシ</t>
    </rPh>
    <rPh sb="5" eb="7">
      <t>コウライガワコエル</t>
    </rPh>
    <rPh sb="8" eb="9">
      <t>ワタ</t>
    </rPh>
    <phoneticPr fontId="2"/>
  </si>
  <si>
    <t>▲90ｍ</t>
    <phoneticPr fontId="2"/>
  </si>
  <si>
    <t>オープンクローズ 6/8 12:08～6/9 3:00</t>
    <phoneticPr fontId="5"/>
  </si>
  <si>
    <t>K69、R122</t>
    <phoneticPr fontId="5"/>
  </si>
  <si>
    <t>通過チェック：金精トンネル駐車場</t>
    <phoneticPr fontId="2"/>
  </si>
  <si>
    <t>金精峠</t>
    <rPh sb="0" eb="3">
      <t>コンセイトウゲ</t>
    </rPh>
    <phoneticPr fontId="5"/>
  </si>
  <si>
    <t>日本ロマンチック街道
フォトチェック（標高標柱をバックに）</t>
    <rPh sb="19" eb="21">
      <t>ヒョウコウ</t>
    </rPh>
    <rPh sb="21" eb="23">
      <t>ヒョウチュウ</t>
    </rPh>
    <phoneticPr fontId="5"/>
  </si>
  <si>
    <t>https://ridewithgps.com/routes/29968296?privacy_code=1aF01NWtjWYSr8Ow</t>
    <phoneticPr fontId="2"/>
  </si>
  <si>
    <t>オープンクローズ　6月8日 0:00〜0:30
アリーナ出て左へ向かう</t>
    <rPh sb="10" eb="11">
      <t>ガツ</t>
    </rPh>
    <rPh sb="12" eb="13">
      <t>ニチ</t>
    </rPh>
    <rPh sb="28" eb="29">
      <t>デ</t>
    </rPh>
    <rPh sb="30" eb="31">
      <t>ヒダリ</t>
    </rPh>
    <rPh sb="32" eb="33">
      <t>ム</t>
    </rPh>
    <phoneticPr fontId="5"/>
  </si>
  <si>
    <t>オープンクローズ　3:02〜6:52</t>
    <phoneticPr fontId="5"/>
  </si>
  <si>
    <t>▲1843ｍ（トンネル入口）</t>
    <rPh sb="11" eb="12">
      <t>イ</t>
    </rPh>
    <rPh sb="12" eb="13">
      <t>グチ</t>
    </rPh>
    <phoneticPr fontId="2"/>
  </si>
  <si>
    <t>笛吹峠</t>
    <rPh sb="0" eb="2">
      <t>フエフキトウゲ</t>
    </rPh>
    <phoneticPr fontId="2"/>
  </si>
  <si>
    <t>直進</t>
    <rPh sb="0" eb="2">
      <t>チョクシン</t>
    </rPh>
    <phoneticPr fontId="5"/>
  </si>
  <si>
    <t>K171</t>
    <phoneticPr fontId="2"/>
  </si>
  <si>
    <t>変形交差点K114をオフセットして横断</t>
    <rPh sb="0" eb="2">
      <t>ヘンケイ</t>
    </rPh>
    <rPh sb="2" eb="5">
      <t>コウサテン</t>
    </rPh>
    <rPh sb="17" eb="19">
      <t>オウダン</t>
    </rPh>
    <phoneticPr fontId="5"/>
  </si>
  <si>
    <t>西大塚駅まで行かない。</t>
    <rPh sb="0" eb="1">
      <t>ニシ</t>
    </rPh>
    <rPh sb="1" eb="4">
      <t>オオツカエキ</t>
    </rPh>
    <rPh sb="6" eb="7">
      <t>イ</t>
    </rPh>
    <phoneticPr fontId="5"/>
  </si>
  <si>
    <t>K74</t>
    <phoneticPr fontId="5"/>
  </si>
  <si>
    <t>遠下</t>
    <phoneticPr fontId="2"/>
  </si>
  <si>
    <t>K69、K14</t>
    <phoneticPr fontId="5"/>
  </si>
  <si>
    <t>直進</t>
    <rPh sb="0" eb="1">
      <t xml:space="preserve">チョクシン </t>
    </rPh>
    <phoneticPr fontId="5"/>
  </si>
  <si>
    <t>R407、R299</t>
    <phoneticPr fontId="5"/>
  </si>
  <si>
    <t>Goal ミニストップ 中原下新城３丁目店</t>
    <phoneticPr fontId="2"/>
  </si>
  <si>
    <t>┼</t>
    <phoneticPr fontId="2"/>
  </si>
  <si>
    <t>左折</t>
    <rPh sb="0" eb="1">
      <t xml:space="preserve">サセツ </t>
    </rPh>
    <phoneticPr fontId="2"/>
  </si>
  <si>
    <t>千年</t>
    <rPh sb="0" eb="2">
      <t xml:space="preserve">センネン </t>
    </rPh>
    <phoneticPr fontId="2"/>
  </si>
  <si>
    <t>K45</t>
    <phoneticPr fontId="2"/>
  </si>
  <si>
    <t>2019BRM608東京400奥日光</t>
    <rPh sb="0" eb="1">
      <t>ヒル</t>
    </rPh>
    <phoneticPr fontId="2"/>
  </si>
  <si>
    <t>https://ridewithgps.com/routes/29968299?privacy_code=nab7X2zr1IhoVJre</t>
    <phoneticPr fontId="2"/>
  </si>
  <si>
    <t>オープンクローズ　4:44〜10:44</t>
    <phoneticPr fontId="5"/>
  </si>
  <si>
    <t>左折
オープンクローズ 10:55～6/9 0:04</t>
    <rPh sb="0" eb="2">
      <t xml:space="preserve">サセツ </t>
    </rPh>
    <phoneticPr fontId="5"/>
  </si>
  <si>
    <r>
      <t>ゴール受付は、ジョナサン武蔵中原店（JR武蔵中原駅、線路下）となります。</t>
    </r>
    <r>
      <rPr>
        <b/>
        <sz val="11"/>
        <rFont val="メイリオ"/>
        <family val="2"/>
        <charset val="128"/>
      </rPr>
      <t>（受付クローズ時間：6/9 3:30）</t>
    </r>
    <rPh sb="20" eb="24">
      <t>ムサシナカハラ</t>
    </rPh>
    <rPh sb="24" eb="25">
      <t>エキ</t>
    </rPh>
    <rPh sb="37" eb="39">
      <t xml:space="preserve">ウケツケクローズジカン </t>
    </rPh>
    <phoneticPr fontId="2"/>
  </si>
  <si>
    <t>Ver.23</t>
    <phoneticPr fontId="2"/>
  </si>
  <si>
    <t>T43、T5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</si>
</sst>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 "/>
    <numFmt numFmtId="178" formatCode="0.00_ "/>
  </numFmts>
  <fonts count="13">
    <font>
      <sz val="10"/>
      <name val="ＭＳ Ｐゴシック"/>
      <charset val="128"/>
    </font>
    <font>
      <u/>
      <sz val="10"/>
      <color indexed="12"/>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2"/>
      <charset val="128"/>
    </font>
    <font>
      <sz val="11"/>
      <name val="メイリオ"/>
      <family val="3"/>
      <charset val="128"/>
    </font>
    <font>
      <u/>
      <sz val="11"/>
      <name val="ＭＳ Ｐゴシック"/>
      <family val="3"/>
      <charset val="128"/>
    </font>
    <font>
      <sz val="11"/>
      <name val="Arial Unicode MS"/>
      <family val="2"/>
    </font>
    <font>
      <sz val="11"/>
      <name val="メイリオ"/>
      <family val="2"/>
      <charset val="128"/>
    </font>
    <font>
      <u/>
      <sz val="11"/>
      <color indexed="12"/>
      <name val="ＭＳ Ｐゴシック"/>
      <family val="3"/>
      <charset val="128"/>
    </font>
    <font>
      <b/>
      <sz val="11"/>
      <name val="メイリオ"/>
      <family val="2"/>
      <charset val="128"/>
    </font>
    <font>
      <sz val="11"/>
      <color rgb="FFFF0000"/>
      <name val="メイリオ"/>
      <family val="2"/>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lignment vertical="center"/>
    </xf>
    <xf numFmtId="0" fontId="1" fillId="0" borderId="0" applyNumberFormat="0" applyFill="0" applyBorder="0" applyAlignment="0" applyProtection="0"/>
    <xf numFmtId="0" fontId="3" fillId="0" borderId="0">
      <alignment vertical="center"/>
    </xf>
    <xf numFmtId="0" fontId="3" fillId="0" borderId="0">
      <alignment vertical="center"/>
    </xf>
  </cellStyleXfs>
  <cellXfs count="47">
    <xf numFmtId="0" fontId="0" fillId="0" borderId="0" xfId="0"/>
    <xf numFmtId="0" fontId="6" fillId="0" borderId="0" xfId="0" applyFont="1" applyAlignment="1">
      <alignment vertical="center"/>
    </xf>
    <xf numFmtId="0" fontId="6" fillId="0" borderId="0" xfId="0" applyFont="1" applyAlignment="1">
      <alignment vertical="center" wrapText="1"/>
    </xf>
    <xf numFmtId="0" fontId="7" fillId="0" borderId="0" xfId="2" applyFont="1" applyAlignment="1">
      <alignment vertical="center"/>
    </xf>
    <xf numFmtId="0" fontId="6" fillId="0" borderId="0" xfId="0" applyFont="1" applyAlignment="1">
      <alignment horizontal="left" vertical="top"/>
    </xf>
    <xf numFmtId="0" fontId="9" fillId="0" borderId="0" xfId="0" applyFont="1" applyAlignment="1">
      <alignment vertical="center"/>
    </xf>
    <xf numFmtId="176" fontId="9"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xf>
    <xf numFmtId="0" fontId="9" fillId="2" borderId="1" xfId="0" applyFont="1" applyFill="1" applyBorder="1" applyAlignment="1">
      <alignment vertical="center" wrapText="1"/>
    </xf>
    <xf numFmtId="176"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vertical="center" wrapText="1"/>
    </xf>
    <xf numFmtId="176" fontId="9" fillId="3"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vertical="center"/>
    </xf>
    <xf numFmtId="178" fontId="6" fillId="0" borderId="0" xfId="0" applyNumberFormat="1" applyFont="1" applyAlignment="1">
      <alignment vertical="center" wrapText="1"/>
    </xf>
    <xf numFmtId="0" fontId="10" fillId="0" borderId="0" xfId="2" applyFont="1" applyAlignment="1">
      <alignment vertical="center"/>
    </xf>
    <xf numFmtId="0" fontId="1" fillId="0" borderId="0" xfId="2" applyAlignment="1">
      <alignment vertical="center"/>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xf>
    <xf numFmtId="176" fontId="9" fillId="0" borderId="1" xfId="0" applyNumberFormat="1" applyFont="1" applyBorder="1" applyAlignment="1">
      <alignment horizontal="center" vertical="center"/>
    </xf>
    <xf numFmtId="176" fontId="9" fillId="0" borderId="0" xfId="0" applyNumberFormat="1" applyFont="1" applyAlignment="1">
      <alignment vertical="center"/>
    </xf>
    <xf numFmtId="0" fontId="9" fillId="0" borderId="0" xfId="4" applyFont="1" applyFill="1" applyBorder="1" applyAlignment="1">
      <alignment horizontal="left" vertical="top"/>
    </xf>
    <xf numFmtId="176" fontId="9" fillId="0" borderId="0" xfId="0" applyNumberFormat="1" applyFont="1" applyAlignment="1">
      <alignment horizontal="center" vertical="top"/>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1" applyFont="1" applyAlignment="1">
      <alignment horizontal="left" vertical="top"/>
    </xf>
    <xf numFmtId="0" fontId="9" fillId="0" borderId="0" xfId="0" applyFont="1" applyAlignment="1">
      <alignment vertical="center" wrapText="1"/>
    </xf>
    <xf numFmtId="176"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6" fillId="0" borderId="0" xfId="0" applyFont="1" applyFill="1" applyAlignment="1">
      <alignment vertical="center" shrinkToFit="1"/>
    </xf>
    <xf numFmtId="0" fontId="6" fillId="0" borderId="0" xfId="0" applyFont="1" applyFill="1" applyAlignment="1">
      <alignment vertical="center" wrapText="1" shrinkToFit="1"/>
    </xf>
    <xf numFmtId="0" fontId="8" fillId="0" borderId="0" xfId="0" applyFont="1" applyFill="1" applyAlignment="1">
      <alignment vertical="center" shrinkToFit="1"/>
    </xf>
    <xf numFmtId="0" fontId="3" fillId="0" borderId="0" xfId="0" applyFont="1" applyFill="1" applyAlignment="1">
      <alignment vertical="center" shrinkToFit="1"/>
    </xf>
    <xf numFmtId="0" fontId="8" fillId="0" borderId="0" xfId="0" applyFont="1" applyFill="1" applyAlignment="1">
      <alignment horizontal="center" vertical="center" wrapText="1" shrinkToFit="1"/>
    </xf>
    <xf numFmtId="0" fontId="8" fillId="0" borderId="0" xfId="0" applyFont="1" applyFill="1" applyAlignment="1">
      <alignment vertical="center" wrapText="1" shrinkToFit="1"/>
    </xf>
    <xf numFmtId="177" fontId="6" fillId="0" borderId="0" xfId="0" applyNumberFormat="1" applyFont="1" applyFill="1" applyAlignment="1">
      <alignment vertical="center" wrapText="1" shrinkToFit="1"/>
    </xf>
    <xf numFmtId="178" fontId="6" fillId="0" borderId="0" xfId="0" applyNumberFormat="1" applyFont="1" applyFill="1" applyAlignment="1">
      <alignment vertical="center" wrapText="1" shrinkToFit="1"/>
    </xf>
    <xf numFmtId="0" fontId="9" fillId="0" borderId="0" xfId="0" applyFont="1" applyFill="1" applyAlignment="1">
      <alignment shrinkToFit="1"/>
    </xf>
    <xf numFmtId="0" fontId="6" fillId="0" borderId="0" xfId="0" applyFont="1" applyFill="1" applyAlignment="1">
      <alignment horizontal="left" vertical="top" shrinkToFit="1"/>
    </xf>
    <xf numFmtId="0" fontId="12" fillId="0" borderId="1" xfId="0" applyFont="1" applyFill="1" applyBorder="1" applyAlignment="1">
      <alignment vertical="center"/>
    </xf>
    <xf numFmtId="0" fontId="12" fillId="0" borderId="1" xfId="0" applyFont="1" applyFill="1" applyBorder="1" applyAlignment="1">
      <alignment horizontal="center" vertical="center" wrapText="1"/>
    </xf>
  </cellXfs>
  <cellStyles count="5">
    <cellStyle name="Excel Built-in Normal" xfId="1" xr:uid="{00000000-0005-0000-0000-000000000000}"/>
    <cellStyle name="ハイパーリンク" xfId="2" builtinId="8"/>
    <cellStyle name="標準" xfId="0" builtinId="0"/>
    <cellStyle name="標準 2" xfId="3" xr:uid="{00000000-0005-0000-0000-000003000000}"/>
    <cellStyle name="標準 2 2" xfId="4" xr:uid="{00000000-0005-0000-0000-00000400000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idewithgps.com/routes/29968296?privacy_code=1aF01NWtjWYSr8Ow" TargetMode="External"/><Relationship Id="rId1" Type="http://schemas.openxmlformats.org/officeDocument/2006/relationships/hyperlink" Target="https://ridewithgps.com/routes/29968299?privacy_code=nab7X2zr1IhoVJ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40"/>
  <sheetViews>
    <sheetView showGridLines="0" tabSelected="1" zoomScale="90" zoomScaleNormal="90" workbookViewId="0">
      <pane ySplit="2" topLeftCell="A3" activePane="bottomLeft" state="frozen"/>
      <selection pane="bottomLeft" activeCell="F106" sqref="F106"/>
    </sheetView>
  </sheetViews>
  <sheetFormatPr baseColWidth="10" defaultColWidth="12.796875" defaultRowHeight="19"/>
  <cols>
    <col min="1" max="1" width="6" style="32" customWidth="1"/>
    <col min="2" max="3" width="10" style="33" customWidth="1"/>
    <col min="4" max="4" width="8.3984375" style="34" customWidth="1"/>
    <col min="5" max="5" width="8.3984375" style="34" bestFit="1" customWidth="1"/>
    <col min="6" max="6" width="8.3984375" style="34" customWidth="1"/>
    <col min="7" max="7" width="22.796875" style="32" customWidth="1"/>
    <col min="8" max="8" width="18" style="32" bestFit="1" customWidth="1"/>
    <col min="9" max="9" width="40.59765625" style="32" customWidth="1"/>
    <col min="10" max="10" width="13" style="1" customWidth="1"/>
    <col min="11" max="11" width="13" style="36" hidden="1" customWidth="1"/>
    <col min="12" max="16384" width="12.796875" style="2"/>
  </cols>
  <sheetData>
    <row r="1" spans="1:12" s="1" customFormat="1">
      <c r="A1" s="5" t="s">
        <v>189</v>
      </c>
      <c r="B1" s="6"/>
      <c r="C1" s="6"/>
      <c r="D1" s="7"/>
      <c r="E1" s="7"/>
      <c r="F1" s="7"/>
      <c r="G1" s="5"/>
      <c r="H1" s="5"/>
      <c r="I1" s="8" t="s">
        <v>194</v>
      </c>
      <c r="K1" s="35"/>
    </row>
    <row r="2" spans="1:12" ht="20">
      <c r="A2" s="9" t="s">
        <v>0</v>
      </c>
      <c r="B2" s="10" t="s">
        <v>2</v>
      </c>
      <c r="C2" s="10" t="s">
        <v>1</v>
      </c>
      <c r="D2" s="11" t="s">
        <v>21</v>
      </c>
      <c r="E2" s="11" t="s">
        <v>3</v>
      </c>
      <c r="F2" s="11" t="s">
        <v>22</v>
      </c>
      <c r="G2" s="9" t="s">
        <v>4</v>
      </c>
      <c r="H2" s="9" t="s">
        <v>5</v>
      </c>
      <c r="I2" s="9" t="s">
        <v>6</v>
      </c>
    </row>
    <row r="3" spans="1:12" ht="60">
      <c r="A3" s="12">
        <v>1</v>
      </c>
      <c r="B3" s="13">
        <v>0</v>
      </c>
      <c r="C3" s="13">
        <v>0</v>
      </c>
      <c r="D3" s="20"/>
      <c r="E3" s="20" t="s">
        <v>17</v>
      </c>
      <c r="F3" s="20"/>
      <c r="G3" s="12" t="s">
        <v>97</v>
      </c>
      <c r="H3" s="12" t="s">
        <v>19</v>
      </c>
      <c r="I3" s="12" t="s">
        <v>171</v>
      </c>
      <c r="J3" s="19" t="s">
        <v>170</v>
      </c>
      <c r="K3" s="37"/>
    </row>
    <row r="4" spans="1:12" ht="20">
      <c r="A4" s="14">
        <f>A3+1</f>
        <v>2</v>
      </c>
      <c r="B4" s="15">
        <v>0.2</v>
      </c>
      <c r="C4" s="15">
        <f t="shared" ref="C4:C23" si="0">B4-B3</f>
        <v>0.2</v>
      </c>
      <c r="D4" s="21" t="s">
        <v>33</v>
      </c>
      <c r="E4" s="21" t="s">
        <v>65</v>
      </c>
      <c r="F4" s="21" t="s">
        <v>125</v>
      </c>
      <c r="G4" s="14"/>
      <c r="H4" s="14"/>
      <c r="I4" s="14"/>
      <c r="K4" s="38"/>
      <c r="L4" s="17"/>
    </row>
    <row r="5" spans="1:12" ht="40">
      <c r="A5" s="14">
        <f t="shared" ref="A5:A67" si="1">A4+1</f>
        <v>3</v>
      </c>
      <c r="B5" s="15">
        <v>0.3</v>
      </c>
      <c r="C5" s="15">
        <f t="shared" si="0"/>
        <v>9.9999999999999978E-2</v>
      </c>
      <c r="D5" s="21" t="s">
        <v>34</v>
      </c>
      <c r="E5" s="21" t="s">
        <v>65</v>
      </c>
      <c r="F5" s="21" t="s">
        <v>125</v>
      </c>
      <c r="G5" s="14" t="s">
        <v>23</v>
      </c>
      <c r="H5" s="14" t="s">
        <v>113</v>
      </c>
      <c r="I5" s="14"/>
      <c r="J5" s="3"/>
      <c r="L5" s="17"/>
    </row>
    <row r="6" spans="1:12" ht="20">
      <c r="A6" s="14">
        <f t="shared" si="1"/>
        <v>4</v>
      </c>
      <c r="B6" s="15">
        <v>17.2</v>
      </c>
      <c r="C6" s="15">
        <f t="shared" si="0"/>
        <v>16.899999999999999</v>
      </c>
      <c r="D6" s="21" t="s">
        <v>24</v>
      </c>
      <c r="E6" s="21" t="s">
        <v>65</v>
      </c>
      <c r="F6" s="21" t="s">
        <v>125</v>
      </c>
      <c r="G6" s="14" t="s">
        <v>25</v>
      </c>
      <c r="H6" s="14" t="s">
        <v>109</v>
      </c>
      <c r="I6" s="14"/>
      <c r="K6" s="39"/>
      <c r="L6" s="17"/>
    </row>
    <row r="7" spans="1:12" ht="20">
      <c r="A7" s="14">
        <f t="shared" si="1"/>
        <v>5</v>
      </c>
      <c r="B7" s="15">
        <v>23.1</v>
      </c>
      <c r="C7" s="15">
        <f t="shared" si="0"/>
        <v>5.9000000000000021</v>
      </c>
      <c r="D7" s="21" t="s">
        <v>24</v>
      </c>
      <c r="E7" s="21" t="s">
        <v>66</v>
      </c>
      <c r="F7" s="21" t="s">
        <v>125</v>
      </c>
      <c r="G7" s="14" t="s">
        <v>26</v>
      </c>
      <c r="H7" s="14" t="s">
        <v>27</v>
      </c>
      <c r="I7" s="14" t="s">
        <v>28</v>
      </c>
      <c r="K7" s="40"/>
      <c r="L7" s="17"/>
    </row>
    <row r="8" spans="1:12" ht="20">
      <c r="A8" s="14">
        <f t="shared" si="1"/>
        <v>6</v>
      </c>
      <c r="B8" s="15">
        <v>23.4</v>
      </c>
      <c r="C8" s="15">
        <f t="shared" si="0"/>
        <v>0.29999999999999716</v>
      </c>
      <c r="D8" s="21" t="s">
        <v>24</v>
      </c>
      <c r="E8" s="21" t="s">
        <v>65</v>
      </c>
      <c r="F8" s="21" t="s">
        <v>125</v>
      </c>
      <c r="G8" s="14" t="s">
        <v>29</v>
      </c>
      <c r="H8" s="14" t="s">
        <v>30</v>
      </c>
      <c r="I8" s="14"/>
      <c r="K8" s="40"/>
      <c r="L8" s="17"/>
    </row>
    <row r="9" spans="1:12" ht="40">
      <c r="A9" s="14">
        <f t="shared" si="1"/>
        <v>7</v>
      </c>
      <c r="B9" s="15">
        <v>24</v>
      </c>
      <c r="C9" s="15">
        <f t="shared" si="0"/>
        <v>0.60000000000000142</v>
      </c>
      <c r="D9" s="21" t="s">
        <v>33</v>
      </c>
      <c r="E9" s="21" t="s">
        <v>65</v>
      </c>
      <c r="F9" s="21"/>
      <c r="G9" s="14"/>
      <c r="H9" s="14" t="s">
        <v>30</v>
      </c>
      <c r="I9" s="14" t="s">
        <v>152</v>
      </c>
      <c r="K9" s="40"/>
      <c r="L9" s="17"/>
    </row>
    <row r="10" spans="1:12" ht="20">
      <c r="A10" s="14">
        <f t="shared" si="1"/>
        <v>8</v>
      </c>
      <c r="B10" s="15">
        <v>24.1</v>
      </c>
      <c r="C10" s="15">
        <f t="shared" si="0"/>
        <v>0.10000000000000142</v>
      </c>
      <c r="D10" s="21" t="s">
        <v>32</v>
      </c>
      <c r="E10" s="21" t="s">
        <v>66</v>
      </c>
      <c r="F10" s="21" t="s">
        <v>125</v>
      </c>
      <c r="G10" s="14"/>
      <c r="H10" s="14" t="s">
        <v>30</v>
      </c>
      <c r="I10" s="14"/>
      <c r="K10" s="40"/>
      <c r="L10" s="17"/>
    </row>
    <row r="11" spans="1:12" ht="40">
      <c r="A11" s="14">
        <f t="shared" si="1"/>
        <v>9</v>
      </c>
      <c r="B11" s="15">
        <v>27.5</v>
      </c>
      <c r="C11" s="15">
        <f t="shared" si="0"/>
        <v>3.3999999999999986</v>
      </c>
      <c r="D11" s="21" t="s">
        <v>24</v>
      </c>
      <c r="E11" s="21" t="s">
        <v>65</v>
      </c>
      <c r="F11" s="21" t="s">
        <v>125</v>
      </c>
      <c r="G11" s="14" t="s">
        <v>114</v>
      </c>
      <c r="H11" s="14" t="s">
        <v>115</v>
      </c>
      <c r="I11" s="14" t="s">
        <v>158</v>
      </c>
      <c r="K11" s="40"/>
      <c r="L11" s="17"/>
    </row>
    <row r="12" spans="1:12" ht="20">
      <c r="A12" s="14">
        <f t="shared" si="1"/>
        <v>10</v>
      </c>
      <c r="B12" s="15">
        <v>28.3</v>
      </c>
      <c r="C12" s="15">
        <f t="shared" si="0"/>
        <v>0.80000000000000071</v>
      </c>
      <c r="D12" s="21" t="s">
        <v>31</v>
      </c>
      <c r="E12" s="21" t="s">
        <v>108</v>
      </c>
      <c r="F12" s="21" t="s">
        <v>125</v>
      </c>
      <c r="G12" s="14" t="s">
        <v>117</v>
      </c>
      <c r="H12" s="14" t="s">
        <v>119</v>
      </c>
      <c r="I12" s="14"/>
      <c r="K12" s="40"/>
      <c r="L12" s="17"/>
    </row>
    <row r="13" spans="1:12" ht="40">
      <c r="A13" s="14">
        <f t="shared" si="1"/>
        <v>11</v>
      </c>
      <c r="B13" s="15">
        <v>29.3</v>
      </c>
      <c r="C13" s="15">
        <f t="shared" si="0"/>
        <v>1</v>
      </c>
      <c r="D13" s="21" t="s">
        <v>32</v>
      </c>
      <c r="E13" s="21" t="s">
        <v>66</v>
      </c>
      <c r="F13" s="21" t="s">
        <v>125</v>
      </c>
      <c r="G13" s="14" t="s">
        <v>120</v>
      </c>
      <c r="H13" s="14" t="s">
        <v>121</v>
      </c>
      <c r="I13" s="14" t="s">
        <v>133</v>
      </c>
      <c r="K13" s="40"/>
      <c r="L13" s="17"/>
    </row>
    <row r="14" spans="1:12" ht="20">
      <c r="A14" s="14">
        <f t="shared" si="1"/>
        <v>12</v>
      </c>
      <c r="B14" s="15">
        <v>31.4</v>
      </c>
      <c r="C14" s="15">
        <f t="shared" si="0"/>
        <v>2.0999999999999979</v>
      </c>
      <c r="D14" s="21" t="s">
        <v>24</v>
      </c>
      <c r="E14" s="21" t="s">
        <v>66</v>
      </c>
      <c r="F14" s="21" t="s">
        <v>125</v>
      </c>
      <c r="G14" s="14" t="s">
        <v>122</v>
      </c>
      <c r="H14" s="14" t="s">
        <v>121</v>
      </c>
      <c r="I14" s="14"/>
      <c r="K14" s="40"/>
      <c r="L14" s="17"/>
    </row>
    <row r="15" spans="1:12" ht="20">
      <c r="A15" s="14">
        <f t="shared" si="1"/>
        <v>13</v>
      </c>
      <c r="B15" s="15">
        <v>32.5</v>
      </c>
      <c r="C15" s="15">
        <f t="shared" si="0"/>
        <v>1.1000000000000014</v>
      </c>
      <c r="D15" s="21" t="s">
        <v>24</v>
      </c>
      <c r="E15" s="21" t="s">
        <v>65</v>
      </c>
      <c r="F15" s="21" t="s">
        <v>125</v>
      </c>
      <c r="G15" s="14"/>
      <c r="H15" s="14" t="s">
        <v>159</v>
      </c>
      <c r="I15" s="14" t="s">
        <v>123</v>
      </c>
      <c r="K15" s="40"/>
      <c r="L15" s="17"/>
    </row>
    <row r="16" spans="1:12" ht="20">
      <c r="A16" s="14">
        <f t="shared" si="1"/>
        <v>14</v>
      </c>
      <c r="B16" s="15">
        <v>33.200000000000003</v>
      </c>
      <c r="C16" s="15">
        <f t="shared" si="0"/>
        <v>0.70000000000000284</v>
      </c>
      <c r="D16" s="21" t="s">
        <v>34</v>
      </c>
      <c r="E16" s="21" t="s">
        <v>65</v>
      </c>
      <c r="F16" s="21" t="s">
        <v>125</v>
      </c>
      <c r="G16" s="14"/>
      <c r="H16" s="14" t="s">
        <v>159</v>
      </c>
      <c r="I16" s="14"/>
      <c r="K16" s="40"/>
      <c r="L16" s="17"/>
    </row>
    <row r="17" spans="1:12" ht="20">
      <c r="A17" s="14">
        <f t="shared" si="1"/>
        <v>15</v>
      </c>
      <c r="B17" s="15">
        <v>33.9</v>
      </c>
      <c r="C17" s="15">
        <f t="shared" si="0"/>
        <v>0.69999999999999574</v>
      </c>
      <c r="D17" s="21" t="s">
        <v>32</v>
      </c>
      <c r="E17" s="21" t="s">
        <v>66</v>
      </c>
      <c r="F17" s="21" t="s">
        <v>125</v>
      </c>
      <c r="G17" s="14" t="s">
        <v>130</v>
      </c>
      <c r="H17" s="14" t="s">
        <v>160</v>
      </c>
      <c r="I17" s="14"/>
      <c r="L17" s="17"/>
    </row>
    <row r="18" spans="1:12" ht="20">
      <c r="A18" s="14">
        <f t="shared" si="1"/>
        <v>16</v>
      </c>
      <c r="B18" s="15">
        <v>34.5</v>
      </c>
      <c r="C18" s="15">
        <f t="shared" si="0"/>
        <v>0.60000000000000142</v>
      </c>
      <c r="D18" s="21" t="s">
        <v>33</v>
      </c>
      <c r="E18" s="21" t="s">
        <v>65</v>
      </c>
      <c r="F18" s="21"/>
      <c r="G18" s="14"/>
      <c r="H18" s="14" t="s">
        <v>159</v>
      </c>
      <c r="I18" s="14"/>
      <c r="L18" s="17"/>
    </row>
    <row r="19" spans="1:12" ht="20">
      <c r="A19" s="14">
        <f t="shared" si="1"/>
        <v>17</v>
      </c>
      <c r="B19" s="15">
        <v>35.6</v>
      </c>
      <c r="C19" s="15">
        <f t="shared" si="0"/>
        <v>1.1000000000000014</v>
      </c>
      <c r="D19" s="21" t="s">
        <v>32</v>
      </c>
      <c r="E19" s="21" t="s">
        <v>66</v>
      </c>
      <c r="F19" s="21"/>
      <c r="G19" s="14"/>
      <c r="H19" s="14" t="s">
        <v>159</v>
      </c>
      <c r="I19" s="14"/>
      <c r="L19" s="17"/>
    </row>
    <row r="20" spans="1:12" ht="20">
      <c r="A20" s="14">
        <f t="shared" si="1"/>
        <v>18</v>
      </c>
      <c r="B20" s="15">
        <v>35.9</v>
      </c>
      <c r="C20" s="15">
        <f t="shared" si="0"/>
        <v>0.29999999999999716</v>
      </c>
      <c r="D20" s="21" t="s">
        <v>34</v>
      </c>
      <c r="E20" s="21" t="s">
        <v>66</v>
      </c>
      <c r="F20" s="21"/>
      <c r="G20" s="14"/>
      <c r="H20" s="14" t="s">
        <v>159</v>
      </c>
      <c r="I20" s="14"/>
      <c r="L20" s="17"/>
    </row>
    <row r="21" spans="1:12" ht="40">
      <c r="A21" s="14">
        <f t="shared" si="1"/>
        <v>19</v>
      </c>
      <c r="B21" s="15">
        <v>36.6</v>
      </c>
      <c r="C21" s="15">
        <f t="shared" si="0"/>
        <v>0.70000000000000284</v>
      </c>
      <c r="D21" s="21" t="s">
        <v>33</v>
      </c>
      <c r="E21" s="21" t="s">
        <v>65</v>
      </c>
      <c r="F21" s="21"/>
      <c r="G21" s="14"/>
      <c r="H21" s="14" t="s">
        <v>30</v>
      </c>
      <c r="I21" s="14" t="s">
        <v>98</v>
      </c>
      <c r="L21" s="17"/>
    </row>
    <row r="22" spans="1:12" ht="20">
      <c r="A22" s="14">
        <f t="shared" si="1"/>
        <v>20</v>
      </c>
      <c r="B22" s="15">
        <v>37.299999999999997</v>
      </c>
      <c r="C22" s="15">
        <f t="shared" si="0"/>
        <v>0.69999999999999574</v>
      </c>
      <c r="D22" s="21" t="s">
        <v>24</v>
      </c>
      <c r="E22" s="21" t="s">
        <v>66</v>
      </c>
      <c r="F22" s="21" t="s">
        <v>125</v>
      </c>
      <c r="G22" s="14" t="s">
        <v>36</v>
      </c>
      <c r="H22" s="14" t="s">
        <v>35</v>
      </c>
      <c r="I22" s="14"/>
      <c r="L22" s="17"/>
    </row>
    <row r="23" spans="1:12" ht="40">
      <c r="A23" s="12">
        <f t="shared" si="1"/>
        <v>21</v>
      </c>
      <c r="B23" s="13">
        <v>40.700000000000003</v>
      </c>
      <c r="C23" s="13">
        <f t="shared" si="0"/>
        <v>3.4000000000000057</v>
      </c>
      <c r="D23" s="20" t="s">
        <v>154</v>
      </c>
      <c r="E23" s="20" t="s">
        <v>134</v>
      </c>
      <c r="F23" s="20"/>
      <c r="G23" s="12" t="s">
        <v>94</v>
      </c>
      <c r="H23" s="12" t="s">
        <v>19</v>
      </c>
      <c r="I23" s="12" t="s">
        <v>161</v>
      </c>
      <c r="L23" s="17"/>
    </row>
    <row r="24" spans="1:12" ht="60">
      <c r="A24" s="14">
        <f t="shared" si="1"/>
        <v>22</v>
      </c>
      <c r="B24" s="15">
        <v>42.1</v>
      </c>
      <c r="C24" s="15">
        <f>B24-B23</f>
        <v>1.3999999999999986</v>
      </c>
      <c r="D24" s="21" t="s">
        <v>24</v>
      </c>
      <c r="E24" s="21" t="s">
        <v>65</v>
      </c>
      <c r="F24" s="21" t="s">
        <v>125</v>
      </c>
      <c r="G24" s="14" t="s">
        <v>38</v>
      </c>
      <c r="H24" s="14" t="s">
        <v>37</v>
      </c>
      <c r="I24" s="14" t="s">
        <v>156</v>
      </c>
      <c r="L24" s="17"/>
    </row>
    <row r="25" spans="1:12" ht="20">
      <c r="A25" s="14">
        <f>A24+1</f>
        <v>23</v>
      </c>
      <c r="B25" s="15">
        <v>46.7</v>
      </c>
      <c r="C25" s="15">
        <f t="shared" ref="C25:C44" si="2">B25-B24</f>
        <v>4.6000000000000014</v>
      </c>
      <c r="D25" s="21" t="s">
        <v>24</v>
      </c>
      <c r="E25" s="21" t="s">
        <v>66</v>
      </c>
      <c r="F25" s="21" t="s">
        <v>125</v>
      </c>
      <c r="G25" s="14" t="s">
        <v>39</v>
      </c>
      <c r="H25" s="14" t="s">
        <v>41</v>
      </c>
      <c r="I25" s="14"/>
      <c r="L25" s="17"/>
    </row>
    <row r="26" spans="1:12" ht="20">
      <c r="A26" s="14">
        <f t="shared" si="1"/>
        <v>24</v>
      </c>
      <c r="B26" s="15">
        <v>49.1</v>
      </c>
      <c r="C26" s="15">
        <f t="shared" si="2"/>
        <v>2.3999999999999986</v>
      </c>
      <c r="D26" s="21" t="s">
        <v>31</v>
      </c>
      <c r="E26" s="21" t="s">
        <v>66</v>
      </c>
      <c r="F26" s="21"/>
      <c r="G26" s="14"/>
      <c r="H26" s="14" t="s">
        <v>40</v>
      </c>
      <c r="I26" s="14"/>
      <c r="K26" s="41"/>
      <c r="L26" s="17"/>
    </row>
    <row r="27" spans="1:12" ht="20">
      <c r="A27" s="14">
        <f t="shared" si="1"/>
        <v>25</v>
      </c>
      <c r="B27" s="15">
        <v>51</v>
      </c>
      <c r="C27" s="15">
        <f t="shared" si="2"/>
        <v>1.8999999999999986</v>
      </c>
      <c r="D27" s="21" t="s">
        <v>24</v>
      </c>
      <c r="E27" s="21" t="s">
        <v>65</v>
      </c>
      <c r="F27" s="21" t="s">
        <v>125</v>
      </c>
      <c r="G27" s="14" t="s">
        <v>42</v>
      </c>
      <c r="H27" s="14" t="s">
        <v>30</v>
      </c>
      <c r="I27" s="14"/>
      <c r="K27" s="41"/>
      <c r="L27" s="17"/>
    </row>
    <row r="28" spans="1:12" ht="20">
      <c r="A28" s="14">
        <f t="shared" si="1"/>
        <v>26</v>
      </c>
      <c r="B28" s="15">
        <v>51.5</v>
      </c>
      <c r="C28" s="15">
        <f t="shared" si="2"/>
        <v>0.5</v>
      </c>
      <c r="D28" s="21" t="s">
        <v>24</v>
      </c>
      <c r="E28" s="21" t="s">
        <v>66</v>
      </c>
      <c r="F28" s="21" t="s">
        <v>125</v>
      </c>
      <c r="G28" s="14"/>
      <c r="H28" s="14" t="s">
        <v>30</v>
      </c>
      <c r="I28" s="14" t="s">
        <v>162</v>
      </c>
      <c r="K28" s="41"/>
      <c r="L28" s="17"/>
    </row>
    <row r="29" spans="1:12" ht="20">
      <c r="A29" s="14">
        <f t="shared" si="1"/>
        <v>27</v>
      </c>
      <c r="B29" s="15">
        <v>52</v>
      </c>
      <c r="C29" s="15">
        <f t="shared" si="2"/>
        <v>0.5</v>
      </c>
      <c r="D29" s="21" t="s">
        <v>33</v>
      </c>
      <c r="E29" s="21" t="s">
        <v>65</v>
      </c>
      <c r="F29" s="21"/>
      <c r="G29" s="14"/>
      <c r="H29" s="14" t="s">
        <v>30</v>
      </c>
      <c r="I29" s="14"/>
      <c r="K29" s="41"/>
      <c r="L29" s="17"/>
    </row>
    <row r="30" spans="1:12" ht="20">
      <c r="A30" s="14">
        <f t="shared" si="1"/>
        <v>28</v>
      </c>
      <c r="B30" s="15">
        <v>53</v>
      </c>
      <c r="C30" s="15">
        <f t="shared" si="2"/>
        <v>1</v>
      </c>
      <c r="D30" s="21" t="s">
        <v>34</v>
      </c>
      <c r="E30" s="21" t="s">
        <v>65</v>
      </c>
      <c r="F30" s="21"/>
      <c r="G30" s="14"/>
      <c r="H30" s="14" t="s">
        <v>30</v>
      </c>
      <c r="I30" s="14" t="s">
        <v>110</v>
      </c>
      <c r="K30" s="41"/>
      <c r="L30" s="17"/>
    </row>
    <row r="31" spans="1:12" ht="20">
      <c r="A31" s="14">
        <f t="shared" si="1"/>
        <v>29</v>
      </c>
      <c r="B31" s="15">
        <v>53.1</v>
      </c>
      <c r="C31" s="15">
        <f t="shared" si="2"/>
        <v>0.10000000000000142</v>
      </c>
      <c r="D31" s="21" t="s">
        <v>32</v>
      </c>
      <c r="E31" s="21" t="s">
        <v>66</v>
      </c>
      <c r="F31" s="21"/>
      <c r="G31" s="14"/>
      <c r="H31" s="14" t="s">
        <v>30</v>
      </c>
      <c r="I31" s="14"/>
      <c r="K31" s="41"/>
      <c r="L31" s="17"/>
    </row>
    <row r="32" spans="1:12" ht="20">
      <c r="A32" s="14">
        <f t="shared" si="1"/>
        <v>30</v>
      </c>
      <c r="B32" s="15">
        <v>53.8</v>
      </c>
      <c r="C32" s="15">
        <f t="shared" si="2"/>
        <v>0.69999999999999574</v>
      </c>
      <c r="D32" s="21" t="s">
        <v>34</v>
      </c>
      <c r="E32" s="21" t="s">
        <v>65</v>
      </c>
      <c r="F32" s="21"/>
      <c r="G32" s="14"/>
      <c r="H32" s="14" t="s">
        <v>30</v>
      </c>
      <c r="I32" s="14" t="s">
        <v>110</v>
      </c>
      <c r="K32" s="41"/>
      <c r="L32" s="17"/>
    </row>
    <row r="33" spans="1:12" ht="20">
      <c r="A33" s="14">
        <f t="shared" si="1"/>
        <v>31</v>
      </c>
      <c r="B33" s="15">
        <v>53.9</v>
      </c>
      <c r="C33" s="15">
        <f t="shared" si="2"/>
        <v>0.10000000000000142</v>
      </c>
      <c r="D33" s="21" t="s">
        <v>34</v>
      </c>
      <c r="E33" s="21" t="s">
        <v>66</v>
      </c>
      <c r="F33" s="21"/>
      <c r="G33" s="14"/>
      <c r="H33" s="14" t="s">
        <v>30</v>
      </c>
      <c r="I33" s="14"/>
      <c r="K33" s="41"/>
      <c r="L33" s="17"/>
    </row>
    <row r="34" spans="1:12" ht="20">
      <c r="A34" s="14">
        <f t="shared" si="1"/>
        <v>32</v>
      </c>
      <c r="B34" s="15">
        <v>55.7</v>
      </c>
      <c r="C34" s="15">
        <f t="shared" si="2"/>
        <v>1.8000000000000043</v>
      </c>
      <c r="D34" s="21" t="s">
        <v>24</v>
      </c>
      <c r="E34" s="21" t="s">
        <v>66</v>
      </c>
      <c r="F34" s="21" t="s">
        <v>125</v>
      </c>
      <c r="G34" s="14" t="s">
        <v>43</v>
      </c>
      <c r="H34" s="14" t="s">
        <v>30</v>
      </c>
      <c r="I34" s="14"/>
      <c r="K34" s="41"/>
      <c r="L34" s="17"/>
    </row>
    <row r="35" spans="1:12" ht="20">
      <c r="A35" s="14">
        <f t="shared" si="1"/>
        <v>33</v>
      </c>
      <c r="B35" s="15">
        <v>57.4</v>
      </c>
      <c r="C35" s="15">
        <f t="shared" si="2"/>
        <v>1.6999999999999957</v>
      </c>
      <c r="D35" s="21" t="s">
        <v>89</v>
      </c>
      <c r="E35" s="21" t="s">
        <v>66</v>
      </c>
      <c r="F35" s="21"/>
      <c r="G35" s="22" t="s">
        <v>131</v>
      </c>
      <c r="H35" s="14" t="s">
        <v>30</v>
      </c>
      <c r="I35" s="14" t="s">
        <v>44</v>
      </c>
      <c r="K35" s="41"/>
      <c r="L35" s="17"/>
    </row>
    <row r="36" spans="1:12" ht="40">
      <c r="A36" s="14">
        <f t="shared" si="1"/>
        <v>34</v>
      </c>
      <c r="B36" s="15">
        <v>57.9</v>
      </c>
      <c r="C36" s="15">
        <f t="shared" si="2"/>
        <v>0.5</v>
      </c>
      <c r="D36" s="21" t="s">
        <v>31</v>
      </c>
      <c r="E36" s="21" t="s">
        <v>65</v>
      </c>
      <c r="F36" s="21"/>
      <c r="G36" s="14"/>
      <c r="H36" s="14" t="s">
        <v>30</v>
      </c>
      <c r="I36" s="14" t="s">
        <v>146</v>
      </c>
      <c r="K36" s="41"/>
      <c r="L36" s="17"/>
    </row>
    <row r="37" spans="1:12" ht="20">
      <c r="A37" s="14">
        <f t="shared" si="1"/>
        <v>35</v>
      </c>
      <c r="B37" s="15">
        <v>58.9</v>
      </c>
      <c r="C37" s="15">
        <f t="shared" si="2"/>
        <v>1</v>
      </c>
      <c r="D37" s="21" t="s">
        <v>24</v>
      </c>
      <c r="E37" s="21" t="s">
        <v>69</v>
      </c>
      <c r="F37" s="21"/>
      <c r="G37" s="14"/>
      <c r="H37" s="14" t="s">
        <v>30</v>
      </c>
      <c r="I37" s="14" t="s">
        <v>99</v>
      </c>
      <c r="K37" s="41"/>
      <c r="L37" s="17"/>
    </row>
    <row r="38" spans="1:12" ht="20">
      <c r="A38" s="14">
        <f t="shared" si="1"/>
        <v>36</v>
      </c>
      <c r="B38" s="15">
        <v>58.9</v>
      </c>
      <c r="C38" s="15">
        <f t="shared" si="2"/>
        <v>0</v>
      </c>
      <c r="D38" s="21" t="s">
        <v>34</v>
      </c>
      <c r="E38" s="21" t="s">
        <v>66</v>
      </c>
      <c r="F38" s="21"/>
      <c r="G38" s="14"/>
      <c r="H38" s="14" t="s">
        <v>30</v>
      </c>
      <c r="I38" s="14" t="s">
        <v>45</v>
      </c>
      <c r="K38" s="41"/>
      <c r="L38" s="17"/>
    </row>
    <row r="39" spans="1:12" ht="20">
      <c r="A39" s="14">
        <f t="shared" si="1"/>
        <v>37</v>
      </c>
      <c r="B39" s="15">
        <v>58.9</v>
      </c>
      <c r="C39" s="15">
        <f t="shared" si="2"/>
        <v>0</v>
      </c>
      <c r="D39" s="21" t="s">
        <v>34</v>
      </c>
      <c r="E39" s="21" t="s">
        <v>65</v>
      </c>
      <c r="F39" s="21"/>
      <c r="G39" s="14"/>
      <c r="H39" s="14" t="s">
        <v>30</v>
      </c>
      <c r="I39" s="14" t="s">
        <v>135</v>
      </c>
      <c r="K39" s="41"/>
      <c r="L39" s="17"/>
    </row>
    <row r="40" spans="1:12" ht="20">
      <c r="A40" s="14">
        <f t="shared" si="1"/>
        <v>38</v>
      </c>
      <c r="B40" s="15">
        <v>59</v>
      </c>
      <c r="C40" s="15">
        <f t="shared" si="2"/>
        <v>0.10000000000000142</v>
      </c>
      <c r="D40" s="21" t="s">
        <v>32</v>
      </c>
      <c r="E40" s="21" t="s">
        <v>66</v>
      </c>
      <c r="F40" s="21"/>
      <c r="G40" s="14"/>
      <c r="H40" s="14" t="s">
        <v>30</v>
      </c>
      <c r="I40" s="14" t="s">
        <v>136</v>
      </c>
      <c r="K40" s="41"/>
      <c r="L40" s="17"/>
    </row>
    <row r="41" spans="1:12" ht="20">
      <c r="A41" s="14">
        <f t="shared" si="1"/>
        <v>39</v>
      </c>
      <c r="B41" s="15">
        <v>59.1</v>
      </c>
      <c r="C41" s="15">
        <f t="shared" si="2"/>
        <v>0.10000000000000142</v>
      </c>
      <c r="D41" s="21" t="s">
        <v>34</v>
      </c>
      <c r="E41" s="21" t="s">
        <v>65</v>
      </c>
      <c r="F41" s="21"/>
      <c r="G41" s="14"/>
      <c r="H41" s="14" t="s">
        <v>30</v>
      </c>
      <c r="I41" s="14" t="s">
        <v>163</v>
      </c>
      <c r="K41" s="41"/>
      <c r="L41" s="17"/>
    </row>
    <row r="42" spans="1:12" ht="20">
      <c r="A42" s="14">
        <f t="shared" si="1"/>
        <v>40</v>
      </c>
      <c r="B42" s="15">
        <v>60.3</v>
      </c>
      <c r="C42" s="15">
        <f t="shared" si="2"/>
        <v>1.1999999999999957</v>
      </c>
      <c r="D42" s="21" t="s">
        <v>34</v>
      </c>
      <c r="E42" s="21" t="s">
        <v>66</v>
      </c>
      <c r="F42" s="21"/>
      <c r="G42" s="14"/>
      <c r="H42" s="14" t="s">
        <v>30</v>
      </c>
      <c r="I42" s="14"/>
      <c r="K42" s="41"/>
      <c r="L42" s="17"/>
    </row>
    <row r="43" spans="1:12" ht="60">
      <c r="A43" s="14">
        <f t="shared" si="1"/>
        <v>41</v>
      </c>
      <c r="B43" s="15">
        <v>60.4</v>
      </c>
      <c r="C43" s="15">
        <f t="shared" si="2"/>
        <v>0.10000000000000142</v>
      </c>
      <c r="D43" s="21" t="s">
        <v>107</v>
      </c>
      <c r="E43" s="21" t="s">
        <v>65</v>
      </c>
      <c r="F43" s="21"/>
      <c r="G43" s="22" t="s">
        <v>131</v>
      </c>
      <c r="H43" s="14" t="s">
        <v>30</v>
      </c>
      <c r="I43" s="14" t="s">
        <v>153</v>
      </c>
      <c r="K43" s="41"/>
      <c r="L43" s="17"/>
    </row>
    <row r="44" spans="1:12" ht="20">
      <c r="A44" s="14">
        <f t="shared" si="1"/>
        <v>42</v>
      </c>
      <c r="B44" s="15">
        <v>60.9</v>
      </c>
      <c r="C44" s="15">
        <f t="shared" si="2"/>
        <v>0.5</v>
      </c>
      <c r="D44" s="21" t="s">
        <v>24</v>
      </c>
      <c r="E44" s="21" t="s">
        <v>66</v>
      </c>
      <c r="F44" s="21" t="s">
        <v>125</v>
      </c>
      <c r="G44" s="14"/>
      <c r="H44" s="14" t="s">
        <v>30</v>
      </c>
      <c r="I44" s="14" t="s">
        <v>112</v>
      </c>
      <c r="K44" s="41"/>
      <c r="L44" s="17"/>
    </row>
    <row r="45" spans="1:12" ht="20">
      <c r="A45" s="14">
        <f t="shared" si="1"/>
        <v>43</v>
      </c>
      <c r="B45" s="15">
        <v>62.9</v>
      </c>
      <c r="C45" s="15">
        <f t="shared" ref="C45:C60" si="3">B45-B44</f>
        <v>2</v>
      </c>
      <c r="D45" s="21" t="s">
        <v>34</v>
      </c>
      <c r="E45" s="21" t="s">
        <v>66</v>
      </c>
      <c r="F45" s="21"/>
      <c r="G45" s="14"/>
      <c r="H45" s="14" t="s">
        <v>46</v>
      </c>
      <c r="I45" s="14"/>
      <c r="K45" s="41"/>
      <c r="L45" s="17"/>
    </row>
    <row r="46" spans="1:12" ht="20">
      <c r="A46" s="14">
        <f t="shared" si="1"/>
        <v>44</v>
      </c>
      <c r="B46" s="15">
        <v>66.400000000000006</v>
      </c>
      <c r="C46" s="15">
        <f t="shared" si="3"/>
        <v>3.5000000000000071</v>
      </c>
      <c r="D46" s="21" t="s">
        <v>33</v>
      </c>
      <c r="E46" s="21" t="s">
        <v>65</v>
      </c>
      <c r="F46" s="21" t="s">
        <v>125</v>
      </c>
      <c r="G46" s="14" t="s">
        <v>147</v>
      </c>
      <c r="H46" s="14" t="s">
        <v>47</v>
      </c>
      <c r="I46" s="14" t="s">
        <v>48</v>
      </c>
      <c r="K46" s="41"/>
      <c r="L46" s="17"/>
    </row>
    <row r="47" spans="1:12" ht="20">
      <c r="A47" s="14">
        <f t="shared" si="1"/>
        <v>45</v>
      </c>
      <c r="B47" s="15">
        <v>67.2</v>
      </c>
      <c r="C47" s="15">
        <f t="shared" si="3"/>
        <v>0.79999999999999716</v>
      </c>
      <c r="D47" s="21" t="s">
        <v>32</v>
      </c>
      <c r="E47" s="21" t="s">
        <v>66</v>
      </c>
      <c r="F47" s="21"/>
      <c r="G47" s="14"/>
      <c r="H47" s="14" t="s">
        <v>30</v>
      </c>
      <c r="I47" s="14" t="s">
        <v>50</v>
      </c>
      <c r="K47" s="41"/>
      <c r="L47" s="17"/>
    </row>
    <row r="48" spans="1:12" ht="20">
      <c r="A48" s="14">
        <f t="shared" si="1"/>
        <v>46</v>
      </c>
      <c r="B48" s="15">
        <v>68.5</v>
      </c>
      <c r="C48" s="15">
        <f t="shared" si="3"/>
        <v>1.2999999999999972</v>
      </c>
      <c r="D48" s="21" t="s">
        <v>175</v>
      </c>
      <c r="E48" s="21"/>
      <c r="F48" s="21"/>
      <c r="G48" s="14" t="s">
        <v>49</v>
      </c>
      <c r="H48" s="14" t="s">
        <v>30</v>
      </c>
      <c r="I48" s="14" t="s">
        <v>164</v>
      </c>
      <c r="K48" s="41"/>
      <c r="L48" s="17"/>
    </row>
    <row r="49" spans="1:12" ht="20">
      <c r="A49" s="14">
        <f t="shared" si="1"/>
        <v>47</v>
      </c>
      <c r="B49" s="15">
        <v>72.400000000000006</v>
      </c>
      <c r="C49" s="15">
        <f t="shared" si="3"/>
        <v>3.9000000000000057</v>
      </c>
      <c r="D49" s="21" t="s">
        <v>34</v>
      </c>
      <c r="E49" s="21" t="s">
        <v>66</v>
      </c>
      <c r="F49" s="21"/>
      <c r="G49" s="14"/>
      <c r="H49" s="14" t="s">
        <v>30</v>
      </c>
      <c r="I49" s="14" t="s">
        <v>51</v>
      </c>
      <c r="K49" s="41"/>
      <c r="L49" s="17"/>
    </row>
    <row r="50" spans="1:12" ht="20">
      <c r="A50" s="14">
        <f t="shared" si="1"/>
        <v>48</v>
      </c>
      <c r="B50" s="15">
        <v>72.5</v>
      </c>
      <c r="C50" s="15">
        <f t="shared" si="3"/>
        <v>9.9999999999994316E-2</v>
      </c>
      <c r="D50" s="21" t="s">
        <v>33</v>
      </c>
      <c r="E50" s="21" t="s">
        <v>65</v>
      </c>
      <c r="F50" s="21" t="s">
        <v>125</v>
      </c>
      <c r="G50" s="14" t="s">
        <v>52</v>
      </c>
      <c r="H50" s="14" t="s">
        <v>53</v>
      </c>
      <c r="I50" s="14"/>
      <c r="K50" s="41"/>
      <c r="L50" s="17"/>
    </row>
    <row r="51" spans="1:12" ht="20">
      <c r="A51" s="14">
        <f t="shared" si="1"/>
        <v>49</v>
      </c>
      <c r="B51" s="15">
        <v>85.9</v>
      </c>
      <c r="C51" s="15">
        <f t="shared" si="3"/>
        <v>13.400000000000006</v>
      </c>
      <c r="D51" s="21" t="s">
        <v>34</v>
      </c>
      <c r="E51" s="21" t="s">
        <v>65</v>
      </c>
      <c r="F51" s="21" t="s">
        <v>125</v>
      </c>
      <c r="G51" s="14" t="s">
        <v>54</v>
      </c>
      <c r="H51" s="14" t="s">
        <v>55</v>
      </c>
      <c r="I51" s="14"/>
      <c r="K51" s="41"/>
      <c r="L51" s="17"/>
    </row>
    <row r="52" spans="1:12" ht="20">
      <c r="A52" s="14">
        <f t="shared" si="1"/>
        <v>50</v>
      </c>
      <c r="B52" s="15">
        <v>86.1</v>
      </c>
      <c r="C52" s="15">
        <f t="shared" si="3"/>
        <v>0.19999999999998863</v>
      </c>
      <c r="D52" s="21" t="s">
        <v>32</v>
      </c>
      <c r="E52" s="21" t="s">
        <v>66</v>
      </c>
      <c r="F52" s="21" t="s">
        <v>125</v>
      </c>
      <c r="G52" s="14"/>
      <c r="H52" s="14" t="s">
        <v>53</v>
      </c>
      <c r="I52" s="14"/>
      <c r="K52" s="41"/>
      <c r="L52" s="17"/>
    </row>
    <row r="53" spans="1:12" ht="20">
      <c r="A53" s="14">
        <f t="shared" si="1"/>
        <v>51</v>
      </c>
      <c r="B53" s="15">
        <v>93.9</v>
      </c>
      <c r="C53" s="15">
        <f t="shared" si="3"/>
        <v>7.8000000000000114</v>
      </c>
      <c r="D53" s="21" t="s">
        <v>24</v>
      </c>
      <c r="E53" s="21" t="s">
        <v>65</v>
      </c>
      <c r="F53" s="21" t="s">
        <v>125</v>
      </c>
      <c r="G53" s="14"/>
      <c r="H53" s="14" t="s">
        <v>100</v>
      </c>
      <c r="I53" s="14"/>
      <c r="K53" s="41"/>
      <c r="L53" s="17"/>
    </row>
    <row r="54" spans="1:12" ht="40">
      <c r="A54" s="12">
        <f t="shared" si="1"/>
        <v>52</v>
      </c>
      <c r="B54" s="13">
        <v>102.7</v>
      </c>
      <c r="C54" s="13">
        <f t="shared" si="3"/>
        <v>8.7999999999999972</v>
      </c>
      <c r="D54" s="20"/>
      <c r="E54" s="20" t="s">
        <v>140</v>
      </c>
      <c r="F54" s="20" t="s">
        <v>125</v>
      </c>
      <c r="G54" s="12" t="s">
        <v>95</v>
      </c>
      <c r="H54" s="12"/>
      <c r="I54" s="12" t="s">
        <v>172</v>
      </c>
      <c r="K54" s="41"/>
      <c r="L54" s="17"/>
    </row>
    <row r="55" spans="1:12" ht="20">
      <c r="A55" s="14">
        <f t="shared" si="1"/>
        <v>53</v>
      </c>
      <c r="B55" s="15">
        <v>102.9</v>
      </c>
      <c r="C55" s="15">
        <f t="shared" si="3"/>
        <v>0.20000000000000284</v>
      </c>
      <c r="D55" s="21" t="s">
        <v>34</v>
      </c>
      <c r="E55" s="23" t="s">
        <v>65</v>
      </c>
      <c r="F55" s="21" t="s">
        <v>72</v>
      </c>
      <c r="G55" s="16" t="s">
        <v>57</v>
      </c>
      <c r="H55" s="14" t="s">
        <v>56</v>
      </c>
      <c r="I55" s="14"/>
      <c r="K55" s="41"/>
      <c r="L55" s="17"/>
    </row>
    <row r="56" spans="1:12" ht="20">
      <c r="A56" s="14">
        <f t="shared" si="1"/>
        <v>54</v>
      </c>
      <c r="B56" s="15">
        <v>103.2</v>
      </c>
      <c r="C56" s="15">
        <f t="shared" si="3"/>
        <v>0.29999999999999716</v>
      </c>
      <c r="D56" s="21" t="s">
        <v>32</v>
      </c>
      <c r="E56" s="23" t="s">
        <v>66</v>
      </c>
      <c r="F56" s="21" t="s">
        <v>72</v>
      </c>
      <c r="G56" s="16"/>
      <c r="H56" s="14" t="s">
        <v>53</v>
      </c>
      <c r="I56" s="14"/>
      <c r="K56" s="41"/>
      <c r="L56" s="17"/>
    </row>
    <row r="57" spans="1:12" ht="20">
      <c r="A57" s="14">
        <f t="shared" si="1"/>
        <v>55</v>
      </c>
      <c r="B57" s="15">
        <v>119.5</v>
      </c>
      <c r="C57" s="15">
        <f t="shared" si="3"/>
        <v>16.299999999999997</v>
      </c>
      <c r="D57" s="21" t="s">
        <v>34</v>
      </c>
      <c r="E57" s="23" t="s">
        <v>66</v>
      </c>
      <c r="F57" s="21" t="s">
        <v>72</v>
      </c>
      <c r="G57" s="16" t="s">
        <v>58</v>
      </c>
      <c r="H57" s="14" t="s">
        <v>166</v>
      </c>
      <c r="I57" s="14"/>
      <c r="K57" s="41"/>
      <c r="L57" s="17"/>
    </row>
    <row r="58" spans="1:12" ht="20">
      <c r="A58" s="14">
        <f t="shared" si="1"/>
        <v>56</v>
      </c>
      <c r="B58" s="15">
        <v>121.5</v>
      </c>
      <c r="C58" s="15">
        <f t="shared" si="3"/>
        <v>2</v>
      </c>
      <c r="D58" s="21" t="s">
        <v>24</v>
      </c>
      <c r="E58" s="23" t="s">
        <v>66</v>
      </c>
      <c r="F58" s="21" t="s">
        <v>72</v>
      </c>
      <c r="G58" s="16"/>
      <c r="H58" s="14" t="s">
        <v>59</v>
      </c>
      <c r="I58" s="14"/>
      <c r="K58" s="41"/>
      <c r="L58" s="17"/>
    </row>
    <row r="59" spans="1:12" ht="20">
      <c r="A59" s="14">
        <f t="shared" si="1"/>
        <v>57</v>
      </c>
      <c r="B59" s="15">
        <v>122.6</v>
      </c>
      <c r="C59" s="15">
        <f t="shared" si="3"/>
        <v>1.0999999999999943</v>
      </c>
      <c r="D59" s="21" t="s">
        <v>24</v>
      </c>
      <c r="E59" s="23" t="s">
        <v>66</v>
      </c>
      <c r="F59" s="21" t="s">
        <v>72</v>
      </c>
      <c r="G59" s="16" t="s">
        <v>101</v>
      </c>
      <c r="H59" s="14" t="s">
        <v>59</v>
      </c>
      <c r="I59" s="14"/>
      <c r="K59" s="41"/>
      <c r="L59" s="17"/>
    </row>
    <row r="60" spans="1:12" ht="20">
      <c r="A60" s="14">
        <f t="shared" si="1"/>
        <v>58</v>
      </c>
      <c r="B60" s="15">
        <v>153.5</v>
      </c>
      <c r="C60" s="15">
        <f t="shared" si="3"/>
        <v>30.900000000000006</v>
      </c>
      <c r="D60" s="21" t="s">
        <v>31</v>
      </c>
      <c r="E60" s="23" t="s">
        <v>103</v>
      </c>
      <c r="F60" s="21" t="s">
        <v>72</v>
      </c>
      <c r="G60" s="16" t="s">
        <v>180</v>
      </c>
      <c r="H60" s="14" t="s">
        <v>59</v>
      </c>
      <c r="I60" s="14"/>
      <c r="K60" s="41"/>
      <c r="L60" s="17"/>
    </row>
    <row r="61" spans="1:12" ht="20">
      <c r="A61" s="14">
        <f t="shared" si="1"/>
        <v>59</v>
      </c>
      <c r="B61" s="15">
        <v>157.1</v>
      </c>
      <c r="C61" s="15">
        <f t="shared" ref="C61:C72" si="4">B61-B60</f>
        <v>3.5999999999999943</v>
      </c>
      <c r="D61" s="21" t="s">
        <v>24</v>
      </c>
      <c r="E61" s="23" t="s">
        <v>103</v>
      </c>
      <c r="F61" s="21" t="s">
        <v>72</v>
      </c>
      <c r="G61" s="16" t="s">
        <v>144</v>
      </c>
      <c r="H61" s="14" t="s">
        <v>59</v>
      </c>
      <c r="I61" s="14"/>
      <c r="K61" s="41"/>
      <c r="L61" s="17"/>
    </row>
    <row r="62" spans="1:12" ht="20">
      <c r="A62" s="12">
        <f t="shared" si="1"/>
        <v>60</v>
      </c>
      <c r="B62" s="13">
        <v>160.6</v>
      </c>
      <c r="C62" s="13">
        <f t="shared" si="4"/>
        <v>3.5</v>
      </c>
      <c r="D62" s="20"/>
      <c r="E62" s="20" t="s">
        <v>134</v>
      </c>
      <c r="F62" s="20"/>
      <c r="G62" s="12" t="s">
        <v>96</v>
      </c>
      <c r="H62" s="12" t="s">
        <v>59</v>
      </c>
      <c r="I62" s="12" t="s">
        <v>191</v>
      </c>
      <c r="K62" s="41"/>
      <c r="L62" s="17"/>
    </row>
    <row r="63" spans="1:12" ht="20">
      <c r="A63" s="14">
        <f t="shared" si="1"/>
        <v>61</v>
      </c>
      <c r="B63" s="24">
        <v>171.3</v>
      </c>
      <c r="C63" s="15">
        <f t="shared" si="4"/>
        <v>10.700000000000017</v>
      </c>
      <c r="D63" s="21" t="s">
        <v>24</v>
      </c>
      <c r="E63" s="23" t="s">
        <v>66</v>
      </c>
      <c r="F63" s="21" t="s">
        <v>72</v>
      </c>
      <c r="G63" s="16" t="s">
        <v>60</v>
      </c>
      <c r="H63" s="14" t="s">
        <v>61</v>
      </c>
      <c r="I63" s="14" t="s">
        <v>62</v>
      </c>
      <c r="K63" s="41"/>
      <c r="L63" s="17"/>
    </row>
    <row r="64" spans="1:12" ht="20">
      <c r="A64" s="14">
        <f t="shared" si="1"/>
        <v>62</v>
      </c>
      <c r="B64" s="24">
        <v>183.1</v>
      </c>
      <c r="C64" s="15">
        <f t="shared" si="4"/>
        <v>11.799999999999983</v>
      </c>
      <c r="D64" s="21" t="s">
        <v>34</v>
      </c>
      <c r="E64" s="23" t="s">
        <v>66</v>
      </c>
      <c r="F64" s="21" t="s">
        <v>72</v>
      </c>
      <c r="G64" s="16" t="s">
        <v>63</v>
      </c>
      <c r="H64" s="14" t="s">
        <v>61</v>
      </c>
      <c r="I64" s="14" t="s">
        <v>64</v>
      </c>
      <c r="K64" s="41"/>
      <c r="L64" s="17"/>
    </row>
    <row r="65" spans="1:12" ht="51" customHeight="1">
      <c r="A65" s="12">
        <f t="shared" si="1"/>
        <v>63</v>
      </c>
      <c r="B65" s="13">
        <v>200.3</v>
      </c>
      <c r="C65" s="13">
        <f t="shared" si="4"/>
        <v>17.200000000000017</v>
      </c>
      <c r="D65" s="20"/>
      <c r="E65" s="20" t="s">
        <v>141</v>
      </c>
      <c r="F65" s="20"/>
      <c r="G65" s="12" t="s">
        <v>167</v>
      </c>
      <c r="H65" s="12" t="s">
        <v>61</v>
      </c>
      <c r="I65" s="12" t="s">
        <v>169</v>
      </c>
      <c r="J65" s="19" t="s">
        <v>190</v>
      </c>
      <c r="K65" s="41"/>
      <c r="L65" s="17"/>
    </row>
    <row r="66" spans="1:12" ht="20">
      <c r="A66" s="14">
        <f t="shared" si="1"/>
        <v>64</v>
      </c>
      <c r="B66" s="24">
        <v>200.8</v>
      </c>
      <c r="C66" s="15">
        <f t="shared" si="4"/>
        <v>0.5</v>
      </c>
      <c r="D66" s="21"/>
      <c r="E66" s="23" t="s">
        <v>134</v>
      </c>
      <c r="F66" s="21"/>
      <c r="G66" s="16" t="s">
        <v>168</v>
      </c>
      <c r="H66" s="14" t="s">
        <v>61</v>
      </c>
      <c r="I66" s="14" t="s">
        <v>173</v>
      </c>
      <c r="J66" s="19"/>
      <c r="K66" s="41">
        <f>C66</f>
        <v>0.5</v>
      </c>
      <c r="L66" s="17"/>
    </row>
    <row r="67" spans="1:12" ht="60">
      <c r="A67" s="12">
        <f t="shared" si="1"/>
        <v>65</v>
      </c>
      <c r="B67" s="13">
        <v>236.2</v>
      </c>
      <c r="C67" s="13">
        <f t="shared" si="4"/>
        <v>35.399999999999977</v>
      </c>
      <c r="D67" s="20"/>
      <c r="E67" s="20" t="s">
        <v>134</v>
      </c>
      <c r="F67" s="20"/>
      <c r="G67" s="12" t="s">
        <v>150</v>
      </c>
      <c r="H67" s="12" t="s">
        <v>61</v>
      </c>
      <c r="I67" s="12" t="s">
        <v>145</v>
      </c>
      <c r="K67" s="42">
        <f>C67+K66</f>
        <v>35.899999999999977</v>
      </c>
      <c r="L67" s="17"/>
    </row>
    <row r="68" spans="1:12" ht="20">
      <c r="A68" s="14">
        <f t="shared" ref="A68:A121" si="5">A67+1</f>
        <v>66</v>
      </c>
      <c r="B68" s="24">
        <v>238.8</v>
      </c>
      <c r="C68" s="15">
        <f t="shared" si="4"/>
        <v>2.6000000000000227</v>
      </c>
      <c r="D68" s="21" t="s">
        <v>32</v>
      </c>
      <c r="E68" s="23" t="s">
        <v>66</v>
      </c>
      <c r="F68" s="21" t="s">
        <v>72</v>
      </c>
      <c r="G68" s="16" t="s">
        <v>68</v>
      </c>
      <c r="H68" s="14" t="s">
        <v>67</v>
      </c>
      <c r="I68" s="14"/>
      <c r="K68" s="42">
        <f>C68+K67</f>
        <v>38.5</v>
      </c>
      <c r="L68" s="17"/>
    </row>
    <row r="69" spans="1:12" ht="20">
      <c r="A69" s="14">
        <f t="shared" si="5"/>
        <v>67</v>
      </c>
      <c r="B69" s="24">
        <v>244.9</v>
      </c>
      <c r="C69" s="15">
        <f t="shared" si="4"/>
        <v>6.0999999999999943</v>
      </c>
      <c r="D69" s="21" t="s">
        <v>34</v>
      </c>
      <c r="E69" s="23" t="s">
        <v>66</v>
      </c>
      <c r="F69" s="21"/>
      <c r="G69" s="16"/>
      <c r="H69" s="14" t="s">
        <v>111</v>
      </c>
      <c r="I69" s="14"/>
      <c r="J69" s="18"/>
      <c r="K69" s="42">
        <f>C69+K68</f>
        <v>44.599999999999994</v>
      </c>
      <c r="L69" s="17"/>
    </row>
    <row r="70" spans="1:12" ht="20">
      <c r="A70" s="14">
        <f t="shared" si="5"/>
        <v>68</v>
      </c>
      <c r="B70" s="24">
        <v>272.8</v>
      </c>
      <c r="C70" s="15">
        <f t="shared" si="4"/>
        <v>27.900000000000006</v>
      </c>
      <c r="D70" s="21" t="s">
        <v>34</v>
      </c>
      <c r="E70" s="23" t="s">
        <v>65</v>
      </c>
      <c r="F70" s="21" t="s">
        <v>72</v>
      </c>
      <c r="G70" s="16" t="s">
        <v>71</v>
      </c>
      <c r="H70" s="14" t="s">
        <v>59</v>
      </c>
      <c r="I70" s="14"/>
      <c r="J70" s="3"/>
      <c r="K70" s="42">
        <f t="shared" ref="K70:K121" si="6">C70+K69</f>
        <v>72.5</v>
      </c>
      <c r="L70" s="17"/>
    </row>
    <row r="71" spans="1:12" ht="20">
      <c r="A71" s="14">
        <f t="shared" si="5"/>
        <v>69</v>
      </c>
      <c r="B71" s="24">
        <v>279.7</v>
      </c>
      <c r="C71" s="15">
        <f t="shared" si="4"/>
        <v>6.8999999999999773</v>
      </c>
      <c r="D71" s="21" t="s">
        <v>154</v>
      </c>
      <c r="E71" s="23" t="s">
        <v>65</v>
      </c>
      <c r="F71" s="21" t="s">
        <v>72</v>
      </c>
      <c r="G71" s="16" t="s">
        <v>155</v>
      </c>
      <c r="H71" s="14" t="s">
        <v>59</v>
      </c>
      <c r="I71" s="14"/>
      <c r="K71" s="42">
        <f t="shared" si="6"/>
        <v>79.399999999999977</v>
      </c>
      <c r="L71" s="17"/>
    </row>
    <row r="72" spans="1:12" ht="20">
      <c r="A72" s="14">
        <f t="shared" si="5"/>
        <v>70</v>
      </c>
      <c r="B72" s="24">
        <v>280.8</v>
      </c>
      <c r="C72" s="15">
        <f t="shared" si="4"/>
        <v>1.1000000000000227</v>
      </c>
      <c r="D72" s="21" t="s">
        <v>154</v>
      </c>
      <c r="E72" s="23" t="s">
        <v>65</v>
      </c>
      <c r="F72" s="21" t="s">
        <v>72</v>
      </c>
      <c r="G72" s="16"/>
      <c r="H72" s="14" t="s">
        <v>102</v>
      </c>
      <c r="I72" s="14"/>
      <c r="J72" s="3"/>
      <c r="K72" s="42">
        <f t="shared" si="6"/>
        <v>80.5</v>
      </c>
      <c r="L72" s="17"/>
    </row>
    <row r="73" spans="1:12" ht="20">
      <c r="A73" s="14">
        <f t="shared" si="5"/>
        <v>71</v>
      </c>
      <c r="B73" s="24">
        <v>282.8</v>
      </c>
      <c r="C73" s="15">
        <f>B73-B72</f>
        <v>2</v>
      </c>
      <c r="D73" s="21" t="s">
        <v>31</v>
      </c>
      <c r="E73" s="23" t="s">
        <v>65</v>
      </c>
      <c r="F73" s="21" t="s">
        <v>72</v>
      </c>
      <c r="G73" s="16" t="s">
        <v>58</v>
      </c>
      <c r="H73" s="14" t="s">
        <v>53</v>
      </c>
      <c r="I73" s="14"/>
      <c r="K73" s="42">
        <f t="shared" si="6"/>
        <v>82.5</v>
      </c>
      <c r="L73" s="17"/>
    </row>
    <row r="74" spans="1:12" ht="20">
      <c r="A74" s="14">
        <f t="shared" si="5"/>
        <v>72</v>
      </c>
      <c r="B74" s="24">
        <v>299.10000000000002</v>
      </c>
      <c r="C74" s="15">
        <f t="shared" ref="C74:C75" si="7">B74-B73</f>
        <v>16.300000000000011</v>
      </c>
      <c r="D74" s="21" t="s">
        <v>34</v>
      </c>
      <c r="E74" s="23" t="s">
        <v>65</v>
      </c>
      <c r="F74" s="21" t="s">
        <v>72</v>
      </c>
      <c r="G74" s="16"/>
      <c r="H74" s="14" t="s">
        <v>56</v>
      </c>
      <c r="I74" s="14"/>
      <c r="K74" s="42">
        <f t="shared" si="6"/>
        <v>98.800000000000011</v>
      </c>
      <c r="L74" s="17"/>
    </row>
    <row r="75" spans="1:12" ht="20">
      <c r="A75" s="14">
        <f t="shared" si="5"/>
        <v>73</v>
      </c>
      <c r="B75" s="24">
        <v>299.39999999999998</v>
      </c>
      <c r="C75" s="15">
        <f t="shared" si="7"/>
        <v>0.29999999999995453</v>
      </c>
      <c r="D75" s="21" t="s">
        <v>32</v>
      </c>
      <c r="E75" s="23" t="s">
        <v>66</v>
      </c>
      <c r="F75" s="21" t="s">
        <v>72</v>
      </c>
      <c r="G75" s="16" t="s">
        <v>57</v>
      </c>
      <c r="H75" s="14" t="s">
        <v>53</v>
      </c>
      <c r="I75" s="14"/>
      <c r="K75" s="42">
        <f t="shared" si="6"/>
        <v>99.099999999999966</v>
      </c>
      <c r="L75" s="17"/>
    </row>
    <row r="76" spans="1:12" ht="60">
      <c r="A76" s="12">
        <f t="shared" si="5"/>
        <v>74</v>
      </c>
      <c r="B76" s="13">
        <v>299.60000000000002</v>
      </c>
      <c r="C76" s="13">
        <f>B76-B75</f>
        <v>0.20000000000004547</v>
      </c>
      <c r="D76" s="20"/>
      <c r="E76" s="20" t="s">
        <v>134</v>
      </c>
      <c r="F76" s="20"/>
      <c r="G76" s="12" t="s">
        <v>151</v>
      </c>
      <c r="H76" s="12" t="s">
        <v>181</v>
      </c>
      <c r="I76" s="12"/>
      <c r="K76" s="42">
        <f t="shared" si="6"/>
        <v>99.300000000000011</v>
      </c>
      <c r="L76" s="17"/>
    </row>
    <row r="77" spans="1:12" s="1" customFormat="1" ht="20">
      <c r="A77" s="14">
        <f t="shared" si="5"/>
        <v>75</v>
      </c>
      <c r="B77" s="24">
        <v>308.39999999999998</v>
      </c>
      <c r="C77" s="15">
        <f>B77-B76</f>
        <v>8.7999999999999545</v>
      </c>
      <c r="D77" s="21" t="s">
        <v>24</v>
      </c>
      <c r="E77" s="23" t="s">
        <v>66</v>
      </c>
      <c r="F77" s="21" t="s">
        <v>72</v>
      </c>
      <c r="G77" s="16"/>
      <c r="H77" s="14" t="s">
        <v>53</v>
      </c>
      <c r="I77" s="14"/>
      <c r="K77" s="41">
        <f>C77+K76</f>
        <v>108.09999999999997</v>
      </c>
      <c r="L77" s="17"/>
    </row>
    <row r="78" spans="1:12" s="1" customFormat="1" ht="20">
      <c r="A78" s="14">
        <f t="shared" si="5"/>
        <v>76</v>
      </c>
      <c r="B78" s="24">
        <v>316.2</v>
      </c>
      <c r="C78" s="15">
        <f>B78-B77</f>
        <v>7.8000000000000114</v>
      </c>
      <c r="D78" s="21" t="s">
        <v>34</v>
      </c>
      <c r="E78" s="23" t="s">
        <v>65</v>
      </c>
      <c r="F78" s="21" t="s">
        <v>72</v>
      </c>
      <c r="G78" s="16"/>
      <c r="H78" s="14" t="s">
        <v>73</v>
      </c>
      <c r="I78" s="14"/>
      <c r="K78" s="42">
        <f t="shared" si="6"/>
        <v>115.89999999999998</v>
      </c>
      <c r="L78" s="17"/>
    </row>
    <row r="79" spans="1:12" s="1" customFormat="1" ht="20">
      <c r="A79" s="14">
        <f t="shared" si="5"/>
        <v>77</v>
      </c>
      <c r="B79" s="24">
        <v>316.39999999999998</v>
      </c>
      <c r="C79" s="15">
        <f>B79-B78</f>
        <v>0.19999999999998863</v>
      </c>
      <c r="D79" s="21" t="s">
        <v>32</v>
      </c>
      <c r="E79" s="23" t="s">
        <v>66</v>
      </c>
      <c r="F79" s="21" t="s">
        <v>72</v>
      </c>
      <c r="G79" s="16" t="s">
        <v>77</v>
      </c>
      <c r="H79" s="14" t="s">
        <v>70</v>
      </c>
      <c r="I79" s="14"/>
      <c r="K79" s="42">
        <f t="shared" si="6"/>
        <v>116.09999999999997</v>
      </c>
      <c r="L79" s="17"/>
    </row>
    <row r="80" spans="1:12" s="1" customFormat="1" ht="20">
      <c r="A80" s="14">
        <f t="shared" si="5"/>
        <v>78</v>
      </c>
      <c r="B80" s="24">
        <v>329.8</v>
      </c>
      <c r="C80" s="15">
        <f t="shared" ref="C80:C81" si="8">B80-B79</f>
        <v>13.400000000000034</v>
      </c>
      <c r="D80" s="21" t="s">
        <v>34</v>
      </c>
      <c r="E80" s="23" t="s">
        <v>66</v>
      </c>
      <c r="F80" s="21" t="s">
        <v>72</v>
      </c>
      <c r="G80" s="16" t="s">
        <v>78</v>
      </c>
      <c r="H80" s="14" t="s">
        <v>53</v>
      </c>
      <c r="I80" s="14"/>
      <c r="K80" s="42">
        <f t="shared" si="6"/>
        <v>129.5</v>
      </c>
      <c r="L80" s="17"/>
    </row>
    <row r="81" spans="1:12" s="1" customFormat="1" ht="20">
      <c r="A81" s="14">
        <f t="shared" si="5"/>
        <v>79</v>
      </c>
      <c r="B81" s="24">
        <v>329.9</v>
      </c>
      <c r="C81" s="15">
        <f t="shared" si="8"/>
        <v>9.9999999999965894E-2</v>
      </c>
      <c r="D81" s="21" t="s">
        <v>33</v>
      </c>
      <c r="E81" s="23" t="s">
        <v>65</v>
      </c>
      <c r="F81" s="21" t="s">
        <v>72</v>
      </c>
      <c r="G81" s="16"/>
      <c r="H81" s="14" t="s">
        <v>53</v>
      </c>
      <c r="I81" s="14"/>
      <c r="K81" s="42">
        <f t="shared" si="6"/>
        <v>129.59999999999997</v>
      </c>
      <c r="L81" s="17"/>
    </row>
    <row r="82" spans="1:12" s="1" customFormat="1" ht="20">
      <c r="A82" s="14">
        <f t="shared" si="5"/>
        <v>80</v>
      </c>
      <c r="B82" s="24">
        <v>333.8</v>
      </c>
      <c r="C82" s="15">
        <f t="shared" ref="C82:C120" si="9">B82-B81</f>
        <v>3.9000000000000341</v>
      </c>
      <c r="D82" s="21" t="s">
        <v>175</v>
      </c>
      <c r="E82" s="23"/>
      <c r="F82" s="21"/>
      <c r="G82" s="14" t="s">
        <v>174</v>
      </c>
      <c r="H82" s="14" t="s">
        <v>74</v>
      </c>
      <c r="I82" s="14" t="s">
        <v>164</v>
      </c>
      <c r="K82" s="42">
        <f t="shared" si="6"/>
        <v>133.5</v>
      </c>
      <c r="L82" s="17"/>
    </row>
    <row r="83" spans="1:12" s="1" customFormat="1" ht="20">
      <c r="A83" s="14">
        <f t="shared" si="5"/>
        <v>81</v>
      </c>
      <c r="B83" s="24">
        <v>335.1</v>
      </c>
      <c r="C83" s="15">
        <f t="shared" si="9"/>
        <v>1.3000000000000114</v>
      </c>
      <c r="D83" s="21" t="s">
        <v>34</v>
      </c>
      <c r="E83" s="23" t="s">
        <v>65</v>
      </c>
      <c r="F83" s="21"/>
      <c r="G83" s="16"/>
      <c r="H83" s="14" t="s">
        <v>74</v>
      </c>
      <c r="I83" s="14"/>
      <c r="K83" s="42">
        <f t="shared" si="6"/>
        <v>134.80000000000001</v>
      </c>
      <c r="L83" s="17"/>
    </row>
    <row r="84" spans="1:12" s="1" customFormat="1" ht="20">
      <c r="A84" s="14">
        <f t="shared" si="5"/>
        <v>82</v>
      </c>
      <c r="B84" s="24">
        <v>335.9</v>
      </c>
      <c r="C84" s="15">
        <f t="shared" si="9"/>
        <v>0.79999999999995453</v>
      </c>
      <c r="D84" s="21" t="s">
        <v>34</v>
      </c>
      <c r="E84" s="23" t="s">
        <v>66</v>
      </c>
      <c r="F84" s="21" t="s">
        <v>72</v>
      </c>
      <c r="G84" s="16" t="s">
        <v>139</v>
      </c>
      <c r="H84" s="14" t="s">
        <v>176</v>
      </c>
      <c r="I84" s="14"/>
      <c r="K84" s="42">
        <f t="shared" si="6"/>
        <v>135.59999999999997</v>
      </c>
      <c r="L84" s="17"/>
    </row>
    <row r="85" spans="1:12" s="1" customFormat="1" ht="40">
      <c r="A85" s="14">
        <f t="shared" si="5"/>
        <v>83</v>
      </c>
      <c r="B85" s="24">
        <v>339.5</v>
      </c>
      <c r="C85" s="15">
        <f t="shared" si="9"/>
        <v>3.6000000000000227</v>
      </c>
      <c r="D85" s="21" t="s">
        <v>33</v>
      </c>
      <c r="E85" s="23" t="s">
        <v>65</v>
      </c>
      <c r="F85" s="21"/>
      <c r="G85" s="16"/>
      <c r="H85" s="14" t="s">
        <v>30</v>
      </c>
      <c r="I85" s="14" t="s">
        <v>142</v>
      </c>
      <c r="K85" s="42">
        <f t="shared" si="6"/>
        <v>139.19999999999999</v>
      </c>
      <c r="L85" s="17"/>
    </row>
    <row r="86" spans="1:12" s="1" customFormat="1" ht="20">
      <c r="A86" s="14">
        <f t="shared" si="5"/>
        <v>84</v>
      </c>
      <c r="B86" s="24">
        <v>341.5</v>
      </c>
      <c r="C86" s="15">
        <f t="shared" si="9"/>
        <v>2</v>
      </c>
      <c r="D86" s="21" t="s">
        <v>24</v>
      </c>
      <c r="E86" s="23" t="s">
        <v>65</v>
      </c>
      <c r="F86" s="21"/>
      <c r="G86" s="16"/>
      <c r="H86" s="14" t="s">
        <v>30</v>
      </c>
      <c r="I86" s="14" t="s">
        <v>112</v>
      </c>
      <c r="K86" s="42">
        <f t="shared" si="6"/>
        <v>141.19999999999999</v>
      </c>
      <c r="L86" s="17"/>
    </row>
    <row r="87" spans="1:12" s="1" customFormat="1" ht="20">
      <c r="A87" s="14">
        <f t="shared" si="5"/>
        <v>85</v>
      </c>
      <c r="B87" s="24">
        <v>341.9</v>
      </c>
      <c r="C87" s="15">
        <f t="shared" si="9"/>
        <v>0.39999999999997726</v>
      </c>
      <c r="D87" s="21" t="s">
        <v>24</v>
      </c>
      <c r="E87" s="23" t="s">
        <v>69</v>
      </c>
      <c r="F87" s="21"/>
      <c r="G87" s="16"/>
      <c r="H87" s="14" t="s">
        <v>30</v>
      </c>
      <c r="I87" s="14" t="s">
        <v>177</v>
      </c>
      <c r="K87" s="42">
        <f t="shared" si="6"/>
        <v>141.59999999999997</v>
      </c>
      <c r="L87" s="17"/>
    </row>
    <row r="88" spans="1:12" s="1" customFormat="1" ht="20">
      <c r="A88" s="14">
        <f t="shared" si="5"/>
        <v>86</v>
      </c>
      <c r="B88" s="24">
        <v>342</v>
      </c>
      <c r="C88" s="15">
        <f t="shared" si="9"/>
        <v>0.10000000000002274</v>
      </c>
      <c r="D88" s="21" t="s">
        <v>33</v>
      </c>
      <c r="E88" s="23" t="s">
        <v>65</v>
      </c>
      <c r="F88" s="21"/>
      <c r="G88" s="16"/>
      <c r="H88" s="14" t="s">
        <v>30</v>
      </c>
      <c r="I88" s="14" t="s">
        <v>143</v>
      </c>
      <c r="K88" s="42">
        <f t="shared" si="6"/>
        <v>141.69999999999999</v>
      </c>
      <c r="L88" s="17"/>
    </row>
    <row r="89" spans="1:12" s="1" customFormat="1" ht="20">
      <c r="A89" s="14">
        <f t="shared" si="5"/>
        <v>87</v>
      </c>
      <c r="B89" s="24">
        <v>343.5</v>
      </c>
      <c r="C89" s="15">
        <f t="shared" si="9"/>
        <v>1.5</v>
      </c>
      <c r="D89" s="21" t="s">
        <v>154</v>
      </c>
      <c r="E89" s="23" t="s">
        <v>66</v>
      </c>
      <c r="F89" s="21"/>
      <c r="G89" s="16"/>
      <c r="H89" s="14" t="s">
        <v>30</v>
      </c>
      <c r="I89" s="14" t="s">
        <v>178</v>
      </c>
      <c r="K89" s="42">
        <f t="shared" si="6"/>
        <v>143.19999999999999</v>
      </c>
      <c r="L89" s="17"/>
    </row>
    <row r="90" spans="1:12" s="1" customFormat="1" ht="20">
      <c r="A90" s="14">
        <f t="shared" si="5"/>
        <v>88</v>
      </c>
      <c r="B90" s="24">
        <v>343.8</v>
      </c>
      <c r="C90" s="15">
        <f t="shared" si="9"/>
        <v>0.30000000000001137</v>
      </c>
      <c r="D90" s="21" t="s">
        <v>34</v>
      </c>
      <c r="E90" s="23" t="s">
        <v>66</v>
      </c>
      <c r="F90" s="21"/>
      <c r="G90" s="16"/>
      <c r="H90" s="14" t="s">
        <v>179</v>
      </c>
      <c r="I90" s="14"/>
      <c r="K90" s="42">
        <f t="shared" si="6"/>
        <v>143.5</v>
      </c>
      <c r="L90" s="17"/>
    </row>
    <row r="91" spans="1:12" s="1" customFormat="1" ht="20">
      <c r="A91" s="14">
        <f t="shared" si="5"/>
        <v>89</v>
      </c>
      <c r="B91" s="24">
        <v>344.2</v>
      </c>
      <c r="C91" s="15">
        <f t="shared" si="9"/>
        <v>0.39999999999997726</v>
      </c>
      <c r="D91" s="21" t="s">
        <v>154</v>
      </c>
      <c r="E91" s="23" t="s">
        <v>103</v>
      </c>
      <c r="F91" s="21"/>
      <c r="G91" s="16"/>
      <c r="H91" s="14" t="s">
        <v>30</v>
      </c>
      <c r="I91" s="14"/>
      <c r="K91" s="42">
        <f t="shared" si="6"/>
        <v>143.89999999999998</v>
      </c>
      <c r="L91" s="17"/>
    </row>
    <row r="92" spans="1:12" s="1" customFormat="1" ht="20">
      <c r="A92" s="14">
        <f t="shared" si="5"/>
        <v>90</v>
      </c>
      <c r="B92" s="24">
        <v>345</v>
      </c>
      <c r="C92" s="15">
        <f t="shared" si="9"/>
        <v>0.80000000000001137</v>
      </c>
      <c r="D92" s="21" t="s">
        <v>34</v>
      </c>
      <c r="E92" s="23" t="s">
        <v>66</v>
      </c>
      <c r="F92" s="21"/>
      <c r="G92" s="16"/>
      <c r="H92" s="14" t="s">
        <v>30</v>
      </c>
      <c r="I92" s="14"/>
      <c r="K92" s="42">
        <f t="shared" si="6"/>
        <v>144.69999999999999</v>
      </c>
      <c r="L92" s="17"/>
    </row>
    <row r="93" spans="1:12" s="1" customFormat="1" ht="20">
      <c r="A93" s="14">
        <f t="shared" si="5"/>
        <v>91</v>
      </c>
      <c r="B93" s="24">
        <v>345.5</v>
      </c>
      <c r="C93" s="15">
        <f t="shared" si="9"/>
        <v>0.5</v>
      </c>
      <c r="D93" s="21" t="s">
        <v>24</v>
      </c>
      <c r="E93" s="23" t="s">
        <v>65</v>
      </c>
      <c r="F93" s="21"/>
      <c r="G93" s="16" t="s">
        <v>20</v>
      </c>
      <c r="H93" s="14" t="s">
        <v>30</v>
      </c>
      <c r="I93" s="14" t="s">
        <v>89</v>
      </c>
      <c r="K93" s="42">
        <f t="shared" si="6"/>
        <v>145.19999999999999</v>
      </c>
      <c r="L93" s="17"/>
    </row>
    <row r="94" spans="1:12" s="1" customFormat="1" ht="20">
      <c r="A94" s="14">
        <f t="shared" si="5"/>
        <v>92</v>
      </c>
      <c r="B94" s="24">
        <v>347.20000000000005</v>
      </c>
      <c r="C94" s="15">
        <f t="shared" si="9"/>
        <v>1.7000000000000455</v>
      </c>
      <c r="D94" s="21" t="s">
        <v>24</v>
      </c>
      <c r="E94" s="23" t="s">
        <v>182</v>
      </c>
      <c r="F94" s="21" t="s">
        <v>72</v>
      </c>
      <c r="G94" s="16" t="s">
        <v>79</v>
      </c>
      <c r="H94" s="14" t="s">
        <v>183</v>
      </c>
      <c r="I94" s="14"/>
      <c r="K94" s="42">
        <f t="shared" si="6"/>
        <v>146.90000000000003</v>
      </c>
      <c r="L94" s="17"/>
    </row>
    <row r="95" spans="1:12" s="1" customFormat="1" ht="20">
      <c r="A95" s="14">
        <f t="shared" si="5"/>
        <v>93</v>
      </c>
      <c r="B95" s="24">
        <v>355.2</v>
      </c>
      <c r="C95" s="15">
        <f t="shared" si="9"/>
        <v>7.9999999999999432</v>
      </c>
      <c r="D95" s="21" t="s">
        <v>24</v>
      </c>
      <c r="E95" s="23" t="s">
        <v>65</v>
      </c>
      <c r="F95" s="21" t="s">
        <v>72</v>
      </c>
      <c r="G95" s="16" t="s">
        <v>80</v>
      </c>
      <c r="H95" s="16" t="s">
        <v>75</v>
      </c>
      <c r="I95" s="14" t="s">
        <v>157</v>
      </c>
      <c r="K95" s="42">
        <f t="shared" si="6"/>
        <v>154.89999999999998</v>
      </c>
      <c r="L95" s="17"/>
    </row>
    <row r="96" spans="1:12" s="1" customFormat="1" ht="20">
      <c r="A96" s="14">
        <f t="shared" si="5"/>
        <v>94</v>
      </c>
      <c r="B96" s="24">
        <v>359.8</v>
      </c>
      <c r="C96" s="15">
        <f t="shared" si="9"/>
        <v>4.6000000000000227</v>
      </c>
      <c r="D96" s="21" t="s">
        <v>24</v>
      </c>
      <c r="E96" s="23" t="s">
        <v>66</v>
      </c>
      <c r="F96" s="21" t="s">
        <v>72</v>
      </c>
      <c r="G96" s="16" t="s">
        <v>81</v>
      </c>
      <c r="H96" s="14" t="s">
        <v>30</v>
      </c>
      <c r="I96" s="16" t="s">
        <v>88</v>
      </c>
      <c r="K96" s="42">
        <f t="shared" si="6"/>
        <v>159.5</v>
      </c>
      <c r="L96" s="17"/>
    </row>
    <row r="97" spans="1:12" s="1" customFormat="1" ht="40">
      <c r="A97" s="12">
        <f t="shared" si="5"/>
        <v>95</v>
      </c>
      <c r="B97" s="13">
        <v>361.20000000000005</v>
      </c>
      <c r="C97" s="13">
        <f t="shared" si="9"/>
        <v>1.4000000000000341</v>
      </c>
      <c r="D97" s="20"/>
      <c r="E97" s="20" t="s">
        <v>137</v>
      </c>
      <c r="F97" s="20" t="s">
        <v>72</v>
      </c>
      <c r="G97" s="12" t="s">
        <v>148</v>
      </c>
      <c r="H97" s="12" t="s">
        <v>35</v>
      </c>
      <c r="I97" s="12" t="s">
        <v>192</v>
      </c>
      <c r="K97" s="42">
        <f t="shared" si="6"/>
        <v>160.90000000000003</v>
      </c>
      <c r="L97" s="17"/>
    </row>
    <row r="98" spans="1:12" s="1" customFormat="1" ht="20">
      <c r="A98" s="14">
        <f t="shared" si="5"/>
        <v>96</v>
      </c>
      <c r="B98" s="25">
        <v>361.20000000000005</v>
      </c>
      <c r="C98" s="15">
        <f t="shared" si="9"/>
        <v>0</v>
      </c>
      <c r="D98" s="21" t="s">
        <v>24</v>
      </c>
      <c r="E98" s="23" t="s">
        <v>108</v>
      </c>
      <c r="F98" s="21" t="s">
        <v>72</v>
      </c>
      <c r="G98" s="16"/>
      <c r="H98" s="14" t="s">
        <v>35</v>
      </c>
      <c r="I98" s="14"/>
      <c r="K98" s="42">
        <f t="shared" si="6"/>
        <v>160.90000000000003</v>
      </c>
      <c r="L98" s="17"/>
    </row>
    <row r="99" spans="1:12" s="1" customFormat="1" ht="20">
      <c r="A99" s="14">
        <f t="shared" si="5"/>
        <v>97</v>
      </c>
      <c r="B99" s="25">
        <v>364.6</v>
      </c>
      <c r="C99" s="15">
        <f t="shared" si="9"/>
        <v>3.3999999999999773</v>
      </c>
      <c r="D99" s="21" t="s">
        <v>24</v>
      </c>
      <c r="E99" s="23" t="s">
        <v>65</v>
      </c>
      <c r="F99" s="21" t="s">
        <v>72</v>
      </c>
      <c r="G99" s="16" t="s">
        <v>82</v>
      </c>
      <c r="H99" s="14" t="s">
        <v>30</v>
      </c>
      <c r="I99" s="14" t="s">
        <v>90</v>
      </c>
      <c r="K99" s="42">
        <f t="shared" si="6"/>
        <v>164.3</v>
      </c>
      <c r="L99" s="17"/>
    </row>
    <row r="100" spans="1:12" s="1" customFormat="1" ht="20">
      <c r="A100" s="14">
        <f t="shared" si="5"/>
        <v>98</v>
      </c>
      <c r="B100" s="24">
        <v>366</v>
      </c>
      <c r="C100" s="15">
        <f t="shared" si="9"/>
        <v>1.3999999999999773</v>
      </c>
      <c r="D100" s="21" t="s">
        <v>33</v>
      </c>
      <c r="E100" s="23" t="s">
        <v>65</v>
      </c>
      <c r="F100" s="21"/>
      <c r="G100" s="16"/>
      <c r="H100" s="14" t="s">
        <v>30</v>
      </c>
      <c r="I100" s="14" t="s">
        <v>132</v>
      </c>
      <c r="K100" s="42">
        <f t="shared" si="6"/>
        <v>165.7</v>
      </c>
      <c r="L100" s="17"/>
    </row>
    <row r="101" spans="1:12" s="1" customFormat="1" ht="20">
      <c r="A101" s="14">
        <f t="shared" si="5"/>
        <v>99</v>
      </c>
      <c r="B101" s="24">
        <v>366.4</v>
      </c>
      <c r="C101" s="15">
        <f t="shared" si="9"/>
        <v>0.39999999999997726</v>
      </c>
      <c r="D101" s="21" t="s">
        <v>34</v>
      </c>
      <c r="E101" s="23" t="s">
        <v>65</v>
      </c>
      <c r="F101" s="21"/>
      <c r="G101" s="16"/>
      <c r="H101" s="14" t="s">
        <v>30</v>
      </c>
      <c r="I101" s="14"/>
      <c r="K101" s="42">
        <f t="shared" si="6"/>
        <v>166.09999999999997</v>
      </c>
      <c r="L101" s="17"/>
    </row>
    <row r="102" spans="1:12" s="1" customFormat="1" ht="20">
      <c r="A102" s="14">
        <f t="shared" si="5"/>
        <v>100</v>
      </c>
      <c r="B102" s="24">
        <v>367.40000000000003</v>
      </c>
      <c r="C102" s="15">
        <f t="shared" si="9"/>
        <v>1.0000000000000568</v>
      </c>
      <c r="D102" s="21" t="s">
        <v>34</v>
      </c>
      <c r="E102" s="23" t="s">
        <v>66</v>
      </c>
      <c r="F102" s="23"/>
      <c r="G102" s="16"/>
      <c r="H102" s="14" t="s">
        <v>76</v>
      </c>
      <c r="I102" s="14"/>
      <c r="K102" s="42">
        <f t="shared" si="6"/>
        <v>167.10000000000002</v>
      </c>
      <c r="L102" s="17"/>
    </row>
    <row r="103" spans="1:12" s="1" customFormat="1" ht="20">
      <c r="A103" s="14">
        <f t="shared" si="5"/>
        <v>101</v>
      </c>
      <c r="B103" s="24">
        <v>368</v>
      </c>
      <c r="C103" s="15">
        <f t="shared" si="9"/>
        <v>0.59999999999996589</v>
      </c>
      <c r="D103" s="21" t="s">
        <v>34</v>
      </c>
      <c r="E103" s="23" t="s">
        <v>65</v>
      </c>
      <c r="F103" s="21" t="s">
        <v>72</v>
      </c>
      <c r="G103" s="16" t="s">
        <v>130</v>
      </c>
      <c r="H103" s="16" t="s">
        <v>30</v>
      </c>
      <c r="I103" s="16" t="s">
        <v>129</v>
      </c>
      <c r="K103" s="42">
        <f t="shared" si="6"/>
        <v>167.7</v>
      </c>
      <c r="L103" s="17"/>
    </row>
    <row r="104" spans="1:12" s="1" customFormat="1" ht="20">
      <c r="A104" s="14">
        <f t="shared" si="5"/>
        <v>102</v>
      </c>
      <c r="B104" s="24">
        <v>368.70000000000005</v>
      </c>
      <c r="C104" s="15">
        <f t="shared" si="9"/>
        <v>0.70000000000004547</v>
      </c>
      <c r="D104" s="21" t="s">
        <v>32</v>
      </c>
      <c r="E104" s="23" t="s">
        <v>66</v>
      </c>
      <c r="F104" s="21" t="s">
        <v>72</v>
      </c>
      <c r="G104" s="16"/>
      <c r="H104" s="16" t="s">
        <v>30</v>
      </c>
      <c r="I104" s="16"/>
      <c r="K104" s="42">
        <f t="shared" si="6"/>
        <v>168.40000000000003</v>
      </c>
      <c r="L104" s="17"/>
    </row>
    <row r="105" spans="1:12" s="1" customFormat="1" ht="20">
      <c r="A105" s="14">
        <f t="shared" si="5"/>
        <v>103</v>
      </c>
      <c r="B105" s="24">
        <v>368.90000000000003</v>
      </c>
      <c r="C105" s="15">
        <f t="shared" si="9"/>
        <v>0.19999999999998863</v>
      </c>
      <c r="D105" s="23" t="s">
        <v>31</v>
      </c>
      <c r="E105" s="23" t="s">
        <v>103</v>
      </c>
      <c r="F105" s="21" t="s">
        <v>72</v>
      </c>
      <c r="G105" s="16"/>
      <c r="H105" s="16" t="s">
        <v>30</v>
      </c>
      <c r="I105" s="16"/>
      <c r="K105" s="42">
        <f t="shared" si="6"/>
        <v>168.60000000000002</v>
      </c>
      <c r="L105" s="17"/>
    </row>
    <row r="106" spans="1:12" s="1" customFormat="1" ht="20">
      <c r="A106" s="14">
        <f t="shared" si="5"/>
        <v>104</v>
      </c>
      <c r="B106" s="24">
        <v>369.40000000000003</v>
      </c>
      <c r="C106" s="15">
        <f t="shared" si="9"/>
        <v>0.5</v>
      </c>
      <c r="D106" s="21" t="s">
        <v>24</v>
      </c>
      <c r="E106" s="23" t="s">
        <v>66</v>
      </c>
      <c r="F106" s="46" t="s">
        <v>72</v>
      </c>
      <c r="G106" s="16"/>
      <c r="H106" s="45" t="s">
        <v>195</v>
      </c>
      <c r="I106" s="16"/>
      <c r="K106" s="42">
        <f t="shared" si="6"/>
        <v>169.10000000000002</v>
      </c>
      <c r="L106" s="17"/>
    </row>
    <row r="107" spans="1:12" s="1" customFormat="1" ht="20">
      <c r="A107" s="14">
        <f t="shared" si="5"/>
        <v>105</v>
      </c>
      <c r="B107" s="24">
        <v>370.5</v>
      </c>
      <c r="C107" s="15">
        <f t="shared" si="9"/>
        <v>1.0999999999999659</v>
      </c>
      <c r="D107" s="21" t="s">
        <v>33</v>
      </c>
      <c r="E107" s="23" t="s">
        <v>65</v>
      </c>
      <c r="F107" s="21" t="s">
        <v>72</v>
      </c>
      <c r="G107" s="14" t="s">
        <v>122</v>
      </c>
      <c r="H107" s="16" t="s">
        <v>124</v>
      </c>
      <c r="I107" s="16"/>
      <c r="K107" s="42">
        <f t="shared" si="6"/>
        <v>170.2</v>
      </c>
      <c r="L107" s="17"/>
    </row>
    <row r="108" spans="1:12" s="1" customFormat="1" ht="20">
      <c r="A108" s="14">
        <f t="shared" si="5"/>
        <v>106</v>
      </c>
      <c r="B108" s="24">
        <v>372.6</v>
      </c>
      <c r="C108" s="15">
        <f t="shared" si="9"/>
        <v>2.1000000000000227</v>
      </c>
      <c r="D108" s="21" t="s">
        <v>34</v>
      </c>
      <c r="E108" s="23" t="s">
        <v>65</v>
      </c>
      <c r="F108" s="21" t="s">
        <v>72</v>
      </c>
      <c r="G108" s="16" t="s">
        <v>120</v>
      </c>
      <c r="H108" s="16" t="s">
        <v>121</v>
      </c>
      <c r="I108" s="16"/>
      <c r="K108" s="42">
        <f t="shared" si="6"/>
        <v>172.3</v>
      </c>
      <c r="L108" s="17"/>
    </row>
    <row r="109" spans="1:12" s="1" customFormat="1" ht="20">
      <c r="A109" s="14">
        <f t="shared" si="5"/>
        <v>107</v>
      </c>
      <c r="B109" s="24">
        <v>372.90000000000003</v>
      </c>
      <c r="C109" s="15">
        <f t="shared" si="9"/>
        <v>0.30000000000001137</v>
      </c>
      <c r="D109" s="21" t="s">
        <v>116</v>
      </c>
      <c r="E109" s="23" t="s">
        <v>103</v>
      </c>
      <c r="F109" s="21" t="s">
        <v>72</v>
      </c>
      <c r="G109" s="16" t="s">
        <v>126</v>
      </c>
      <c r="H109" s="16" t="s">
        <v>118</v>
      </c>
      <c r="I109" s="16"/>
      <c r="K109" s="42">
        <f t="shared" si="6"/>
        <v>172.60000000000002</v>
      </c>
      <c r="L109" s="17"/>
    </row>
    <row r="110" spans="1:12" s="1" customFormat="1" ht="20">
      <c r="A110" s="14">
        <f t="shared" si="5"/>
        <v>108</v>
      </c>
      <c r="B110" s="24">
        <v>373.6</v>
      </c>
      <c r="C110" s="15">
        <f t="shared" si="9"/>
        <v>0.69999999999998863</v>
      </c>
      <c r="D110" s="21" t="s">
        <v>34</v>
      </c>
      <c r="E110" s="23" t="s">
        <v>103</v>
      </c>
      <c r="F110" s="21" t="s">
        <v>72</v>
      </c>
      <c r="G110" s="16" t="s">
        <v>117</v>
      </c>
      <c r="H110" s="16" t="s">
        <v>115</v>
      </c>
      <c r="I110" s="16"/>
      <c r="K110" s="42">
        <f t="shared" si="6"/>
        <v>173.3</v>
      </c>
      <c r="L110" s="17"/>
    </row>
    <row r="111" spans="1:12" s="1" customFormat="1" ht="20">
      <c r="A111" s="14">
        <f t="shared" si="5"/>
        <v>109</v>
      </c>
      <c r="B111" s="24">
        <v>374.20000000000005</v>
      </c>
      <c r="C111" s="15">
        <f t="shared" si="9"/>
        <v>0.60000000000002274</v>
      </c>
      <c r="D111" s="21" t="s">
        <v>24</v>
      </c>
      <c r="E111" s="23" t="s">
        <v>66</v>
      </c>
      <c r="F111" s="21" t="s">
        <v>72</v>
      </c>
      <c r="G111" s="16" t="s">
        <v>127</v>
      </c>
      <c r="H111" s="16" t="s">
        <v>128</v>
      </c>
      <c r="I111" s="16"/>
      <c r="K111" s="42">
        <f t="shared" si="6"/>
        <v>173.90000000000003</v>
      </c>
      <c r="L111" s="17"/>
    </row>
    <row r="112" spans="1:12" s="1" customFormat="1" ht="20">
      <c r="A112" s="14">
        <f t="shared" si="5"/>
        <v>110</v>
      </c>
      <c r="B112" s="24">
        <v>375.90000000000003</v>
      </c>
      <c r="C112" s="15">
        <f t="shared" si="9"/>
        <v>1.6999999999999886</v>
      </c>
      <c r="D112" s="21" t="s">
        <v>24</v>
      </c>
      <c r="E112" s="23" t="s">
        <v>65</v>
      </c>
      <c r="F112" s="21" t="s">
        <v>72</v>
      </c>
      <c r="G112" s="16" t="s">
        <v>83</v>
      </c>
      <c r="H112" s="16" t="s">
        <v>30</v>
      </c>
      <c r="I112" s="16"/>
      <c r="K112" s="42">
        <f t="shared" si="6"/>
        <v>175.60000000000002</v>
      </c>
      <c r="L112" s="17"/>
    </row>
    <row r="113" spans="1:12" s="1" customFormat="1" ht="20">
      <c r="A113" s="14">
        <f t="shared" si="5"/>
        <v>111</v>
      </c>
      <c r="B113" s="24">
        <v>378.20000000000005</v>
      </c>
      <c r="C113" s="15">
        <f t="shared" si="9"/>
        <v>2.3000000000000114</v>
      </c>
      <c r="D113" s="21" t="s">
        <v>34</v>
      </c>
      <c r="E113" s="23" t="s">
        <v>65</v>
      </c>
      <c r="F113" s="21" t="s">
        <v>72</v>
      </c>
      <c r="G113" s="16"/>
      <c r="H113" s="16" t="s">
        <v>30</v>
      </c>
      <c r="I113" s="16" t="s">
        <v>138</v>
      </c>
      <c r="K113" s="42">
        <f t="shared" si="6"/>
        <v>177.90000000000003</v>
      </c>
      <c r="L113" s="17"/>
    </row>
    <row r="114" spans="1:12" s="1" customFormat="1" ht="20">
      <c r="A114" s="14">
        <f t="shared" si="5"/>
        <v>112</v>
      </c>
      <c r="B114" s="24">
        <v>378.90000000000003</v>
      </c>
      <c r="C114" s="15">
        <f t="shared" si="9"/>
        <v>0.69999999999998863</v>
      </c>
      <c r="D114" s="21" t="s">
        <v>24</v>
      </c>
      <c r="E114" s="23" t="s">
        <v>66</v>
      </c>
      <c r="F114" s="21" t="s">
        <v>72</v>
      </c>
      <c r="G114" s="16" t="s">
        <v>84</v>
      </c>
      <c r="H114" s="16" t="s">
        <v>27</v>
      </c>
      <c r="I114" s="16"/>
      <c r="K114" s="42">
        <f t="shared" si="6"/>
        <v>178.60000000000002</v>
      </c>
      <c r="L114" s="17"/>
    </row>
    <row r="115" spans="1:12" s="1" customFormat="1" ht="20">
      <c r="A115" s="14">
        <f t="shared" si="5"/>
        <v>113</v>
      </c>
      <c r="B115" s="24">
        <v>379.20000000000005</v>
      </c>
      <c r="C115" s="15">
        <f t="shared" si="9"/>
        <v>0.30000000000001137</v>
      </c>
      <c r="D115" s="21" t="s">
        <v>24</v>
      </c>
      <c r="E115" s="23" t="s">
        <v>65</v>
      </c>
      <c r="F115" s="21" t="s">
        <v>72</v>
      </c>
      <c r="G115" s="16" t="s">
        <v>85</v>
      </c>
      <c r="H115" s="16" t="s">
        <v>91</v>
      </c>
      <c r="I115" s="16" t="s">
        <v>87</v>
      </c>
      <c r="K115" s="42">
        <f t="shared" si="6"/>
        <v>178.90000000000003</v>
      </c>
      <c r="L115" s="17"/>
    </row>
    <row r="116" spans="1:12" s="1" customFormat="1" ht="20">
      <c r="A116" s="14">
        <f t="shared" si="5"/>
        <v>114</v>
      </c>
      <c r="B116" s="24">
        <v>385.1</v>
      </c>
      <c r="C116" s="15">
        <f t="shared" si="9"/>
        <v>5.8999999999999773</v>
      </c>
      <c r="D116" s="21" t="s">
        <v>24</v>
      </c>
      <c r="E116" s="23" t="s">
        <v>66</v>
      </c>
      <c r="F116" s="21" t="s">
        <v>72</v>
      </c>
      <c r="G116" s="16" t="s">
        <v>86</v>
      </c>
      <c r="H116" s="16" t="s">
        <v>93</v>
      </c>
      <c r="I116" s="16" t="s">
        <v>92</v>
      </c>
      <c r="K116" s="42">
        <f t="shared" si="6"/>
        <v>184.8</v>
      </c>
      <c r="L116" s="17"/>
    </row>
    <row r="117" spans="1:12" s="1" customFormat="1" ht="20">
      <c r="A117" s="14">
        <f t="shared" si="5"/>
        <v>115</v>
      </c>
      <c r="B117" s="24">
        <v>393.70000000000005</v>
      </c>
      <c r="C117" s="15">
        <f t="shared" si="9"/>
        <v>8.6000000000000227</v>
      </c>
      <c r="D117" s="21" t="s">
        <v>33</v>
      </c>
      <c r="E117" s="23" t="s">
        <v>65</v>
      </c>
      <c r="F117" s="21" t="s">
        <v>72</v>
      </c>
      <c r="G117" s="14" t="s">
        <v>104</v>
      </c>
      <c r="H117" s="16" t="s">
        <v>105</v>
      </c>
      <c r="I117" s="16" t="s">
        <v>87</v>
      </c>
      <c r="K117" s="42">
        <f t="shared" si="6"/>
        <v>193.40000000000003</v>
      </c>
      <c r="L117" s="17"/>
    </row>
    <row r="118" spans="1:12" s="1" customFormat="1" ht="20">
      <c r="A118" s="14">
        <f t="shared" si="5"/>
        <v>116</v>
      </c>
      <c r="B118" s="25">
        <v>394.40000000000003</v>
      </c>
      <c r="C118" s="15">
        <f t="shared" si="9"/>
        <v>0.69999999999998863</v>
      </c>
      <c r="D118" s="21" t="s">
        <v>24</v>
      </c>
      <c r="E118" s="21" t="s">
        <v>103</v>
      </c>
      <c r="F118" s="21" t="s">
        <v>72</v>
      </c>
      <c r="G118" s="14" t="s">
        <v>106</v>
      </c>
      <c r="H118" s="16" t="s">
        <v>18</v>
      </c>
      <c r="I118" s="16"/>
      <c r="K118" s="42">
        <f t="shared" si="6"/>
        <v>194.10000000000002</v>
      </c>
      <c r="L118" s="17"/>
    </row>
    <row r="119" spans="1:12" s="1" customFormat="1" ht="80">
      <c r="A119" s="14">
        <f t="shared" si="5"/>
        <v>117</v>
      </c>
      <c r="B119" s="25">
        <v>397.8</v>
      </c>
      <c r="C119" s="15">
        <f t="shared" si="9"/>
        <v>3.3999999999999773</v>
      </c>
      <c r="D119" s="21" t="s">
        <v>31</v>
      </c>
      <c r="E119" s="21" t="s">
        <v>103</v>
      </c>
      <c r="F119" s="21"/>
      <c r="G119" s="14"/>
      <c r="H119" s="16" t="s">
        <v>18</v>
      </c>
      <c r="I119" s="14" t="s">
        <v>149</v>
      </c>
      <c r="K119" s="42">
        <f t="shared" si="6"/>
        <v>197.5</v>
      </c>
      <c r="L119" s="17"/>
    </row>
    <row r="120" spans="1:12" s="1" customFormat="1" ht="20">
      <c r="A120" s="14">
        <f t="shared" si="5"/>
        <v>118</v>
      </c>
      <c r="B120" s="25">
        <v>400.9</v>
      </c>
      <c r="C120" s="15">
        <f t="shared" si="9"/>
        <v>3.0999999999999659</v>
      </c>
      <c r="D120" s="21" t="s">
        <v>185</v>
      </c>
      <c r="E120" s="21" t="s">
        <v>186</v>
      </c>
      <c r="F120" s="21" t="s">
        <v>72</v>
      </c>
      <c r="G120" s="14" t="s">
        <v>187</v>
      </c>
      <c r="H120" s="16" t="s">
        <v>188</v>
      </c>
      <c r="I120" s="14"/>
      <c r="K120" s="42">
        <f t="shared" si="6"/>
        <v>200.59999999999997</v>
      </c>
      <c r="L120" s="17"/>
    </row>
    <row r="121" spans="1:12" s="1" customFormat="1" ht="40">
      <c r="A121" s="12">
        <f t="shared" si="5"/>
        <v>119</v>
      </c>
      <c r="B121" s="13">
        <v>401.2</v>
      </c>
      <c r="C121" s="13">
        <f t="shared" ref="C121" si="10">B121-B120</f>
        <v>0.30000000000001137</v>
      </c>
      <c r="D121" s="20"/>
      <c r="E121" s="20" t="s">
        <v>137</v>
      </c>
      <c r="F121" s="20"/>
      <c r="G121" s="12" t="s">
        <v>184</v>
      </c>
      <c r="H121" s="12"/>
      <c r="I121" s="12" t="s">
        <v>165</v>
      </c>
      <c r="K121" s="42">
        <f t="shared" si="6"/>
        <v>200.89999999999998</v>
      </c>
      <c r="L121" s="17"/>
    </row>
    <row r="122" spans="1:12" s="1" customFormat="1">
      <c r="A122" s="26"/>
      <c r="B122" s="6"/>
      <c r="C122" s="6"/>
      <c r="D122" s="7"/>
      <c r="E122" s="7"/>
      <c r="F122" s="5"/>
      <c r="G122" s="5"/>
      <c r="H122" s="5"/>
      <c r="I122" s="5"/>
      <c r="K122" s="43"/>
      <c r="L122" s="17"/>
    </row>
    <row r="123" spans="1:12" s="4" customFormat="1">
      <c r="A123" s="27" t="s">
        <v>193</v>
      </c>
      <c r="B123" s="7"/>
      <c r="C123" s="6"/>
      <c r="D123" s="7"/>
      <c r="E123" s="7"/>
      <c r="F123" s="5"/>
      <c r="G123" s="5"/>
      <c r="H123" s="5"/>
      <c r="I123" s="5"/>
      <c r="J123" s="1"/>
      <c r="K123" s="43"/>
    </row>
    <row r="124" spans="1:12" s="4" customFormat="1">
      <c r="A124" s="27" t="s">
        <v>15</v>
      </c>
      <c r="B124" s="6"/>
      <c r="C124" s="6"/>
      <c r="D124" s="7"/>
      <c r="E124" s="7"/>
      <c r="F124" s="5"/>
      <c r="G124" s="5"/>
      <c r="H124" s="5"/>
      <c r="I124" s="5"/>
      <c r="J124" s="1"/>
      <c r="K124" s="43"/>
    </row>
    <row r="125" spans="1:12" s="4" customFormat="1">
      <c r="A125" s="27" t="s">
        <v>16</v>
      </c>
      <c r="B125" s="28"/>
      <c r="C125" s="28"/>
      <c r="D125" s="29"/>
      <c r="E125" s="29"/>
      <c r="F125" s="29"/>
      <c r="G125" s="30"/>
      <c r="H125" s="30"/>
      <c r="I125" s="30"/>
      <c r="J125" s="1"/>
      <c r="K125" s="43"/>
    </row>
    <row r="126" spans="1:12" s="4" customFormat="1">
      <c r="A126" s="27"/>
      <c r="B126" s="28"/>
      <c r="C126" s="28"/>
      <c r="D126" s="29"/>
      <c r="E126" s="29"/>
      <c r="F126" s="29"/>
      <c r="G126" s="30"/>
      <c r="H126" s="30"/>
      <c r="I126" s="30"/>
      <c r="K126" s="44"/>
    </row>
    <row r="127" spans="1:12" s="4" customFormat="1">
      <c r="A127" s="29">
        <v>1</v>
      </c>
      <c r="B127" s="29" t="s">
        <v>7</v>
      </c>
      <c r="C127" s="29"/>
      <c r="D127" s="29"/>
      <c r="E127" s="29"/>
      <c r="F127" s="29"/>
      <c r="G127" s="30"/>
      <c r="H127" s="30"/>
      <c r="I127" s="30"/>
      <c r="K127" s="44"/>
    </row>
    <row r="128" spans="1:12" s="4" customFormat="1">
      <c r="A128" s="29">
        <v>2</v>
      </c>
      <c r="B128" s="29" t="s">
        <v>8</v>
      </c>
      <c r="C128" s="29"/>
      <c r="D128" s="29"/>
      <c r="E128" s="29"/>
      <c r="F128" s="29"/>
      <c r="G128" s="30"/>
      <c r="H128" s="30"/>
      <c r="I128" s="30"/>
      <c r="K128" s="44"/>
    </row>
    <row r="129" spans="1:11" s="4" customFormat="1">
      <c r="A129" s="29">
        <v>3</v>
      </c>
      <c r="B129" s="29" t="s">
        <v>10</v>
      </c>
      <c r="C129" s="29"/>
      <c r="D129" s="29"/>
      <c r="E129" s="29"/>
      <c r="F129" s="29"/>
      <c r="G129" s="30"/>
      <c r="H129" s="30"/>
      <c r="I129" s="30"/>
      <c r="K129" s="44"/>
    </row>
    <row r="130" spans="1:11" s="4" customFormat="1">
      <c r="A130" s="29">
        <v>4</v>
      </c>
      <c r="B130" s="29" t="s">
        <v>9</v>
      </c>
      <c r="C130" s="29"/>
      <c r="D130" s="29"/>
      <c r="E130" s="29"/>
      <c r="F130" s="29"/>
      <c r="G130" s="30"/>
      <c r="H130" s="30"/>
      <c r="I130" s="30"/>
      <c r="K130" s="44"/>
    </row>
    <row r="131" spans="1:11" s="4" customFormat="1">
      <c r="A131" s="29">
        <v>5</v>
      </c>
      <c r="B131" s="29" t="s">
        <v>11</v>
      </c>
      <c r="C131" s="29"/>
      <c r="D131" s="29"/>
      <c r="E131" s="29"/>
      <c r="F131" s="29"/>
      <c r="G131" s="30"/>
      <c r="H131" s="30"/>
      <c r="I131" s="30"/>
      <c r="K131" s="44"/>
    </row>
    <row r="132" spans="1:11" s="4" customFormat="1">
      <c r="A132" s="29">
        <v>6</v>
      </c>
      <c r="B132" s="29" t="s">
        <v>12</v>
      </c>
      <c r="C132" s="29"/>
      <c r="D132" s="29"/>
      <c r="E132" s="29"/>
      <c r="F132" s="29"/>
      <c r="G132" s="30"/>
      <c r="H132" s="30"/>
      <c r="I132" s="30"/>
      <c r="K132" s="44"/>
    </row>
    <row r="133" spans="1:11" s="4" customFormat="1">
      <c r="A133" s="29">
        <v>7</v>
      </c>
      <c r="B133" s="31" t="s">
        <v>13</v>
      </c>
      <c r="C133" s="29"/>
      <c r="D133" s="29"/>
      <c r="E133" s="29"/>
      <c r="F133" s="29"/>
      <c r="G133" s="30"/>
      <c r="H133" s="30"/>
      <c r="I133" s="30"/>
      <c r="K133" s="44"/>
    </row>
    <row r="134" spans="1:11" s="4" customFormat="1">
      <c r="A134" s="29">
        <v>8</v>
      </c>
      <c r="B134" s="31" t="s">
        <v>14</v>
      </c>
      <c r="C134" s="29"/>
      <c r="D134" s="29"/>
      <c r="E134" s="29"/>
      <c r="F134" s="29"/>
      <c r="G134" s="30"/>
      <c r="H134" s="30"/>
      <c r="I134" s="30"/>
      <c r="K134" s="44"/>
    </row>
    <row r="135" spans="1:11" s="4" customFormat="1">
      <c r="A135" s="32"/>
      <c r="B135" s="33"/>
      <c r="C135" s="33"/>
      <c r="D135" s="34"/>
      <c r="E135" s="34"/>
      <c r="F135" s="34"/>
      <c r="G135" s="32"/>
      <c r="H135" s="32"/>
      <c r="I135" s="32"/>
      <c r="K135" s="44"/>
    </row>
    <row r="136" spans="1:11" s="4" customFormat="1">
      <c r="A136" s="29"/>
      <c r="B136" s="31"/>
      <c r="C136" s="29"/>
      <c r="D136" s="29"/>
      <c r="E136" s="29"/>
      <c r="F136" s="29"/>
      <c r="G136" s="30"/>
      <c r="H136" s="30"/>
      <c r="I136" s="30"/>
      <c r="J136" s="1"/>
      <c r="K136" s="36"/>
    </row>
    <row r="137" spans="1:11" s="4" customFormat="1">
      <c r="A137" s="32"/>
      <c r="B137" s="33"/>
      <c r="C137" s="33"/>
      <c r="D137" s="34"/>
      <c r="E137" s="34"/>
      <c r="F137" s="34"/>
      <c r="G137" s="32"/>
      <c r="H137" s="32"/>
      <c r="I137" s="32"/>
      <c r="J137" s="1"/>
      <c r="K137" s="36"/>
    </row>
    <row r="138" spans="1:11" s="4" customFormat="1">
      <c r="A138" s="32"/>
      <c r="B138" s="33"/>
      <c r="C138" s="33"/>
      <c r="D138" s="34"/>
      <c r="E138" s="34"/>
      <c r="F138" s="34"/>
      <c r="G138" s="32"/>
      <c r="H138" s="32"/>
      <c r="I138" s="32"/>
      <c r="J138" s="1"/>
      <c r="K138" s="36"/>
    </row>
    <row r="139" spans="1:11" s="4" customFormat="1">
      <c r="A139" s="32"/>
      <c r="B139" s="33"/>
      <c r="C139" s="33"/>
      <c r="D139" s="34"/>
      <c r="E139" s="34"/>
      <c r="F139" s="34"/>
      <c r="G139" s="32"/>
      <c r="H139" s="32"/>
      <c r="I139" s="32"/>
      <c r="J139" s="1"/>
      <c r="K139" s="36"/>
    </row>
    <row r="140" spans="1:11" s="4" customFormat="1">
      <c r="A140" s="32"/>
      <c r="B140" s="33"/>
      <c r="C140" s="33"/>
      <c r="D140" s="34"/>
      <c r="E140" s="34"/>
      <c r="F140" s="34"/>
      <c r="G140" s="32"/>
      <c r="H140" s="32"/>
      <c r="I140" s="32"/>
      <c r="J140" s="1"/>
      <c r="K140" s="36"/>
    </row>
  </sheetData>
  <sheetProtection selectLockedCells="1" selectUnlockedCells="1"/>
  <phoneticPr fontId="2"/>
  <hyperlinks>
    <hyperlink ref="J65" r:id="rId1" xr:uid="{97AAD1FC-2500-5442-8C7D-D7A48F5F2601}"/>
    <hyperlink ref="J3" r:id="rId2" xr:uid="{D2BF49BC-FA84-5C40-9C72-EA565F3843AE}"/>
  </hyperlinks>
  <printOptions horizontalCentered="1"/>
  <pageMargins left="0.25" right="0.25" top="0.75" bottom="0.75" header="0.3" footer="0.3"/>
  <pageSetup paperSize="9" fitToHeight="0" orientation="landscape" useFirstPageNumber="1" horizontalDpi="4294967293" r:id="rId3"/>
  <headerFooter alignWithMargins="0">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Cuev23</vt:lpstr>
      <vt:lpstr>Cuev23!Print_Area</vt:lpstr>
      <vt:lpstr>Cuev23!Print_Titles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koshimizu</dc:creator>
  <cp:lastModifiedBy>H_Koshimizu</cp:lastModifiedBy>
  <cp:lastPrinted>2019-05-26T08:17:10Z</cp:lastPrinted>
  <dcterms:created xsi:type="dcterms:W3CDTF">2016-07-19T21:04:07Z</dcterms:created>
  <dcterms:modified xsi:type="dcterms:W3CDTF">2019-06-02T07:51:02Z</dcterms:modified>
</cp:coreProperties>
</file>